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ACD4B0C-EB60-4854-A317-945A49CE3129}" xr6:coauthVersionLast="45" xr6:coauthVersionMax="45" xr10:uidLastSave="{00000000-0000-0000-0000-000000000000}"/>
  <bookViews>
    <workbookView xWindow="-120" yWindow="-120" windowWidth="29040" windowHeight="15840" activeTab="9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0" l="1"/>
  <c r="E14" i="10"/>
  <c r="F14" i="10"/>
  <c r="G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K7" i="8" l="1"/>
  <c r="J7" i="8"/>
  <c r="H7" i="8"/>
  <c r="I7" i="8"/>
  <c r="M9" i="9"/>
  <c r="L9" i="9"/>
  <c r="K9" i="9"/>
  <c r="F9" i="9"/>
  <c r="R27" i="6" l="1"/>
  <c r="M27" i="6"/>
  <c r="L27" i="6"/>
  <c r="F27" i="6"/>
  <c r="W26" i="6"/>
  <c r="W25" i="6"/>
  <c r="W24" i="6"/>
  <c r="W23" i="6"/>
  <c r="W22" i="6"/>
  <c r="W21" i="6"/>
  <c r="W19" i="6" s="1"/>
  <c r="V19" i="6"/>
  <c r="U19" i="6"/>
  <c r="T19" i="6"/>
  <c r="S19" i="6"/>
  <c r="R19" i="6"/>
  <c r="Q19" i="6"/>
  <c r="P19" i="6"/>
  <c r="O19" i="6"/>
  <c r="O27" i="6" s="1"/>
  <c r="N19" i="6"/>
  <c r="N27" i="6" s="1"/>
  <c r="M19" i="6"/>
  <c r="L19" i="6"/>
  <c r="K19" i="6"/>
  <c r="J19" i="6"/>
  <c r="I19" i="6"/>
  <c r="H19" i="6"/>
  <c r="G19" i="6"/>
  <c r="F19" i="6"/>
  <c r="E19" i="6"/>
  <c r="D19" i="6"/>
  <c r="W18" i="6"/>
  <c r="W17" i="6"/>
  <c r="W16" i="6"/>
  <c r="W15" i="6"/>
  <c r="W14" i="6"/>
  <c r="W13" i="6"/>
  <c r="W11" i="6" s="1"/>
  <c r="V11" i="6"/>
  <c r="V27" i="6" s="1"/>
  <c r="U11" i="6"/>
  <c r="U27" i="6" s="1"/>
  <c r="T11" i="6"/>
  <c r="T27" i="6" s="1"/>
  <c r="S11" i="6"/>
  <c r="S27" i="6" s="1"/>
  <c r="R11" i="6"/>
  <c r="Q11" i="6"/>
  <c r="Q27" i="6" s="1"/>
  <c r="P11" i="6"/>
  <c r="P27" i="6" s="1"/>
  <c r="O11" i="6"/>
  <c r="N11" i="6"/>
  <c r="M11" i="6"/>
  <c r="L11" i="6"/>
  <c r="K11" i="6"/>
  <c r="K27" i="6" s="1"/>
  <c r="J11" i="6"/>
  <c r="J27" i="6" s="1"/>
  <c r="I11" i="6"/>
  <c r="I27" i="6" s="1"/>
  <c r="H11" i="6"/>
  <c r="H27" i="6" s="1"/>
  <c r="G11" i="6"/>
  <c r="G27" i="6" s="1"/>
  <c r="F11" i="6"/>
  <c r="E11" i="6"/>
  <c r="E27" i="6" s="1"/>
  <c r="D11" i="6"/>
  <c r="D27" i="6" s="1"/>
  <c r="D9" i="4"/>
  <c r="F45" i="3"/>
  <c r="E45" i="3"/>
  <c r="G45" i="3" s="1"/>
  <c r="G44" i="3"/>
  <c r="G43" i="3"/>
  <c r="G41" i="3"/>
  <c r="G40" i="3"/>
  <c r="G38" i="3"/>
  <c r="G37" i="3"/>
  <c r="G36" i="3"/>
  <c r="G35" i="3"/>
  <c r="G34" i="3"/>
  <c r="G31" i="3"/>
  <c r="G30" i="3"/>
  <c r="G29" i="3"/>
  <c r="G28" i="3"/>
  <c r="G27" i="3"/>
  <c r="G26" i="3"/>
  <c r="G25" i="3"/>
  <c r="G24" i="3"/>
  <c r="G23" i="3"/>
  <c r="G22" i="3"/>
  <c r="F21" i="3"/>
  <c r="E21" i="3"/>
  <c r="D21" i="3"/>
  <c r="G21" i="3" s="1"/>
  <c r="G20" i="3"/>
  <c r="G19" i="3"/>
  <c r="G18" i="3"/>
  <c r="G17" i="3"/>
  <c r="G16" i="3"/>
  <c r="F15" i="3"/>
  <c r="E15" i="3"/>
  <c r="D15" i="3"/>
  <c r="G14" i="3"/>
  <c r="G13" i="3"/>
  <c r="G12" i="3"/>
  <c r="G11" i="3"/>
  <c r="F10" i="3"/>
  <c r="E10" i="3"/>
  <c r="D10" i="3"/>
  <c r="G9" i="3"/>
  <c r="T24" i="2"/>
  <c r="I24" i="2"/>
  <c r="T23" i="2"/>
  <c r="I23" i="2"/>
  <c r="T22" i="2"/>
  <c r="I22" i="2"/>
  <c r="T21" i="2"/>
  <c r="I21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T18" i="2"/>
  <c r="I18" i="2"/>
  <c r="T17" i="2"/>
  <c r="I17" i="2"/>
  <c r="T16" i="2"/>
  <c r="I16" i="2"/>
  <c r="T15" i="2"/>
  <c r="I15" i="2"/>
  <c r="T14" i="2"/>
  <c r="I14" i="2"/>
  <c r="S13" i="2"/>
  <c r="R13" i="2"/>
  <c r="Q13" i="2"/>
  <c r="P13" i="2"/>
  <c r="O13" i="2"/>
  <c r="N13" i="2"/>
  <c r="M13" i="2"/>
  <c r="L13" i="2"/>
  <c r="K13" i="2"/>
  <c r="J13" i="2"/>
  <c r="T13" i="2" s="1"/>
  <c r="H13" i="2"/>
  <c r="G13" i="2"/>
  <c r="F13" i="2"/>
  <c r="E13" i="2"/>
  <c r="D13" i="2"/>
  <c r="S11" i="2"/>
  <c r="R11" i="2"/>
  <c r="Q11" i="2"/>
  <c r="P11" i="2"/>
  <c r="O11" i="2"/>
  <c r="N11" i="2"/>
  <c r="M11" i="2"/>
  <c r="L11" i="2"/>
  <c r="K11" i="2"/>
  <c r="J11" i="2"/>
  <c r="H11" i="2"/>
  <c r="G11" i="2"/>
  <c r="F11" i="2"/>
  <c r="E11" i="2"/>
  <c r="D11" i="2"/>
  <c r="P43" i="1"/>
  <c r="O43" i="1"/>
  <c r="P42" i="1"/>
  <c r="O42" i="1"/>
  <c r="P41" i="1"/>
  <c r="O41" i="1"/>
  <c r="N39" i="1"/>
  <c r="M39" i="1"/>
  <c r="K39" i="1"/>
  <c r="J39" i="1"/>
  <c r="I39" i="1"/>
  <c r="H39" i="1"/>
  <c r="G39" i="1"/>
  <c r="F39" i="1"/>
  <c r="E39" i="1"/>
  <c r="P39" i="1" s="1"/>
  <c r="D39" i="1"/>
  <c r="P38" i="1"/>
  <c r="O38" i="1"/>
  <c r="P37" i="1"/>
  <c r="O37" i="1"/>
  <c r="P36" i="1"/>
  <c r="O36" i="1"/>
  <c r="N35" i="1"/>
  <c r="M35" i="1"/>
  <c r="K35" i="1"/>
  <c r="J35" i="1"/>
  <c r="I35" i="1"/>
  <c r="H35" i="1"/>
  <c r="G35" i="1"/>
  <c r="F35" i="1"/>
  <c r="E35" i="1"/>
  <c r="D35" i="1"/>
  <c r="D30" i="1" s="1"/>
  <c r="P34" i="1"/>
  <c r="O34" i="1"/>
  <c r="P33" i="1"/>
  <c r="O33" i="1"/>
  <c r="P32" i="1"/>
  <c r="O32" i="1"/>
  <c r="N31" i="1"/>
  <c r="M31" i="1"/>
  <c r="O31" i="1" s="1"/>
  <c r="L31" i="1"/>
  <c r="K31" i="1"/>
  <c r="J31" i="1"/>
  <c r="I31" i="1"/>
  <c r="H31" i="1"/>
  <c r="G31" i="1"/>
  <c r="F31" i="1"/>
  <c r="E31" i="1"/>
  <c r="D31" i="1"/>
  <c r="K30" i="1"/>
  <c r="H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N19" i="1"/>
  <c r="M19" i="1"/>
  <c r="L19" i="1"/>
  <c r="K19" i="1"/>
  <c r="K12" i="1" s="1"/>
  <c r="J19" i="1"/>
  <c r="J12" i="1" s="1"/>
  <c r="I19" i="1"/>
  <c r="I12" i="1" s="1"/>
  <c r="H19" i="1"/>
  <c r="H12" i="1" s="1"/>
  <c r="G19" i="1"/>
  <c r="G12" i="1" s="1"/>
  <c r="F19" i="1"/>
  <c r="F12" i="1" s="1"/>
  <c r="E19" i="1"/>
  <c r="D19" i="1"/>
  <c r="P18" i="1"/>
  <c r="O18" i="1"/>
  <c r="P17" i="1"/>
  <c r="O17" i="1"/>
  <c r="P16" i="1"/>
  <c r="O16" i="1"/>
  <c r="P15" i="1"/>
  <c r="O15" i="1"/>
  <c r="P14" i="1"/>
  <c r="O14" i="1"/>
  <c r="D12" i="1"/>
  <c r="P8" i="1"/>
  <c r="O8" i="1"/>
  <c r="I13" i="2" l="1"/>
  <c r="T11" i="2"/>
  <c r="T19" i="2"/>
  <c r="I11" i="2"/>
  <c r="E30" i="1"/>
  <c r="F30" i="1"/>
  <c r="G30" i="1"/>
  <c r="O39" i="1"/>
  <c r="P31" i="1"/>
  <c r="I30" i="1"/>
  <c r="J30" i="1"/>
  <c r="O35" i="1"/>
  <c r="O12" i="1"/>
  <c r="P35" i="1"/>
  <c r="O19" i="1"/>
  <c r="P19" i="1"/>
  <c r="G10" i="3"/>
  <c r="G15" i="3"/>
  <c r="W27" i="6"/>
  <c r="E12" i="1"/>
  <c r="P12" i="1" s="1"/>
  <c r="M30" i="1"/>
  <c r="N30" i="1"/>
  <c r="P30" i="1" l="1"/>
  <c r="O30" i="1"/>
</calcChain>
</file>

<file path=xl/sharedStrings.xml><?xml version="1.0" encoding="utf-8"?>
<sst xmlns="http://schemas.openxmlformats.org/spreadsheetml/2006/main" count="599" uniqueCount="402">
  <si>
    <t xml:space="preserve"> Sh.Rashidov tuman axborot -kutubxona markazi umumiy fondi bo'yicha                                                                                                                                                                                                                       MA'LUMOT</t>
  </si>
  <si>
    <t>Hisobot davri:  Yilik holatiga</t>
  </si>
  <si>
    <t>Jadval-1</t>
  </si>
  <si>
    <t>Т/Р</t>
  </si>
  <si>
    <t>Номи</t>
  </si>
  <si>
    <t>Kitob</t>
  </si>
  <si>
    <t>Jurnal</t>
  </si>
  <si>
    <t>Gazeta</t>
  </si>
  <si>
    <t>Elektron resusrlar</t>
  </si>
  <si>
    <t>Boshqalar</t>
  </si>
  <si>
    <t>Jami</t>
  </si>
  <si>
    <t>CD/DVD</t>
  </si>
  <si>
    <t>Elektron fayl ko'rinishi</t>
  </si>
  <si>
    <t>nomda</t>
  </si>
  <si>
    <t>nusxada</t>
  </si>
  <si>
    <t>komplekt</t>
  </si>
  <si>
    <t>А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</si>
  <si>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</si>
  <si>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</si>
  <si>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</si>
  <si>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</si>
  <si>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</si>
  <si>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</si>
  <si>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</si>
  <si>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</si>
  <si>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</si>
  <si>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</si>
  <si>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O</t>
  </si>
  <si>
    <t>P</t>
  </si>
  <si>
    <t>Q</t>
  </si>
  <si>
    <t>R</t>
  </si>
  <si>
    <t>Umumiy fond</t>
  </si>
  <si>
    <t>shundan,</t>
  </si>
  <si>
    <t>Bolalar adabiyoti</t>
  </si>
  <si>
    <t>Nodir nashrlar</t>
  </si>
  <si>
    <t>Brayl yozuvdagi resurslar</t>
  </si>
  <si>
    <t>Audio resurslar</t>
  </si>
  <si>
    <t>Video resurslar</t>
  </si>
  <si>
    <t>2</t>
  </si>
  <si>
    <t>Fan sohalari bo'yicha *</t>
  </si>
  <si>
    <t>2.1</t>
  </si>
  <si>
    <t>Umumiy bo'lim</t>
  </si>
  <si>
    <t>2.2</t>
  </si>
  <si>
    <t>Falsafa fanlari. Psixologiya</t>
  </si>
  <si>
    <t>2.3</t>
  </si>
  <si>
    <t>Diniy. Ilohiyot</t>
  </si>
  <si>
    <t>2.4</t>
  </si>
  <si>
    <t>Ijtimoiy-siyosiy</t>
  </si>
  <si>
    <t>2.5</t>
  </si>
  <si>
    <t>Tabiiy fanlar va aniq fanlar</t>
  </si>
  <si>
    <t>2.6</t>
  </si>
  <si>
    <t>Amaliy fanlar (texnika fanlari, qishloq xo'jaligi, tibbiyot)</t>
  </si>
  <si>
    <t>2.7</t>
  </si>
  <si>
    <t>San'at va sport</t>
  </si>
  <si>
    <t>2.8</t>
  </si>
  <si>
    <t xml:space="preserve">Adabiyotshunoslik, tilshunoslik, filologiya </t>
  </si>
  <si>
    <t>2.9</t>
  </si>
  <si>
    <t>Badiiy adabiyot</t>
  </si>
  <si>
    <t>2.10</t>
  </si>
  <si>
    <t xml:space="preserve">Tarix, geografiya </t>
  </si>
  <si>
    <t>3</t>
  </si>
  <si>
    <t>Tillar bo'yicha, jami</t>
  </si>
  <si>
    <t>3.1</t>
  </si>
  <si>
    <t>O'zbek tili</t>
  </si>
  <si>
    <t>3.1.1</t>
  </si>
  <si>
    <t>lotin alifbosida</t>
  </si>
  <si>
    <t>3.1.2</t>
  </si>
  <si>
    <t>kirill alifbosida</t>
  </si>
  <si>
    <t>3.2</t>
  </si>
  <si>
    <t>qoraqalpoq tili</t>
  </si>
  <si>
    <t>3.3</t>
  </si>
  <si>
    <t>Xorijiy til</t>
  </si>
  <si>
    <t>3.3.1</t>
  </si>
  <si>
    <t>rus tili</t>
  </si>
  <si>
    <t>3.3.2</t>
  </si>
  <si>
    <t>ingliz tili</t>
  </si>
  <si>
    <t>3.4.3</t>
  </si>
  <si>
    <t>boshqa tillar</t>
  </si>
  <si>
    <t>4</t>
  </si>
  <si>
    <t>Yangi olingan nashrlar**                                    (Yillik holatiga)</t>
  </si>
  <si>
    <t>4.1</t>
  </si>
  <si>
    <t>Beg'araz kelib tushgan</t>
  </si>
  <si>
    <t>4.2</t>
  </si>
  <si>
    <t>Sotib olingan</t>
  </si>
  <si>
    <t>4.3</t>
  </si>
  <si>
    <t>Majburiy nusxalar</t>
  </si>
  <si>
    <t>Sh.Rashidov tuman axborot-kutubxona markazi  foydalanuvchilari to‘g‘risida 
MA'LUMOT</t>
  </si>
  <si>
    <t>Hisobot davri: Yillik holatiga</t>
  </si>
  <si>
    <t>Jadval-2</t>
  </si>
  <si>
    <t>T/r</t>
  </si>
  <si>
    <t>Yoshi bo‘yicha</t>
  </si>
  <si>
    <t>Toifasi bo‘yicha</t>
  </si>
  <si>
    <t>6-15 yosh</t>
  </si>
  <si>
    <t>16-30- yosh</t>
  </si>
  <si>
    <t>31-50 yosh</t>
  </si>
  <si>
    <t>51-59-yosh</t>
  </si>
  <si>
    <t>60 yosh va undan yuqori</t>
  </si>
  <si>
    <t>O‘quvchilar</t>
  </si>
  <si>
    <t>Talaba</t>
  </si>
  <si>
    <t>Oliy ma'lumotli davlat xizmatchilari</t>
  </si>
  <si>
    <t>boshqalar</t>
  </si>
  <si>
    <t>maktab</t>
  </si>
  <si>
    <t>litsey, texnikum</t>
  </si>
  <si>
    <t xml:space="preserve">bakalavr </t>
  </si>
  <si>
    <t>magistr</t>
  </si>
  <si>
    <t>tadqiqotchi</t>
  </si>
  <si>
    <t>dotsent</t>
  </si>
  <si>
    <t>professor</t>
  </si>
  <si>
    <t>akademik</t>
  </si>
  <si>
    <t>A</t>
  </si>
  <si>
    <t>M</t>
  </si>
  <si>
    <t>N</t>
  </si>
  <si>
    <t>S</t>
  </si>
  <si>
    <t>T</t>
  </si>
  <si>
    <t>Umumiy soni, JAMI</t>
  </si>
  <si>
    <t>1.1</t>
  </si>
  <si>
    <t>Jinsi bo'yicha</t>
  </si>
  <si>
    <t>1.1.1</t>
  </si>
  <si>
    <t>Erkak</t>
  </si>
  <si>
    <t>1.1.2</t>
  </si>
  <si>
    <t>Ayol</t>
  </si>
  <si>
    <t>1.2</t>
  </si>
  <si>
    <t>An'anaviy usulda a'zo bo‘lganlar</t>
  </si>
  <si>
    <t>1.3</t>
  </si>
  <si>
    <t xml:space="preserve">Onlayn tarzda a'zo bo‘lganlar </t>
  </si>
  <si>
    <t>1.4.</t>
  </si>
  <si>
    <t>Ko'chma kutubxona</t>
  </si>
  <si>
    <t>Yangi a'zo bo‘lganlar     (2025-yillik holatiga)</t>
  </si>
  <si>
    <t>An'anaviy usulda a'zo bo‘lganlar   (yillik holatiga)</t>
  </si>
  <si>
    <t>Onlayn tarzda a'zo bo‘lganlar    (yillik holatiga)</t>
  </si>
  <si>
    <t>qayta ro'yhatdan o'tganlar (kartasini yo'qotganlar ham kiradi)                 (yillik holatiga)</t>
  </si>
  <si>
    <t>Sh.Rashidov tuman axborot-kutubxona markazi foydalanuvchilarga axborot-kutubxona xizmati ko‘rsatish bo‘yicha MA'LUMOT</t>
  </si>
  <si>
    <t>Jadval-3</t>
  </si>
  <si>
    <t>Т/р</t>
  </si>
  <si>
    <t>Nomi</t>
  </si>
  <si>
    <t xml:space="preserve">Yillik holatiga </t>
  </si>
  <si>
    <t xml:space="preserve">An'anaviy tarzda </t>
  </si>
  <si>
    <t>Ko‘chma kutubxonalar orqali xizmat ko‘rsatish*</t>
  </si>
  <si>
    <t>Masofadan</t>
  </si>
  <si>
    <t>Foydalanuvchilar tashrif</t>
  </si>
  <si>
    <t xml:space="preserve">Foydalanuvchilarga berilgan resurslar </t>
  </si>
  <si>
    <t>kitoblar</t>
  </si>
  <si>
    <t>jurnallar</t>
  </si>
  <si>
    <t>gazetalar</t>
  </si>
  <si>
    <t>boshqa resurslar</t>
  </si>
  <si>
    <t xml:space="preserve">Ma'lumot-axborot xizmati </t>
  </si>
  <si>
    <t>*yozma ma’lumot berish</t>
  </si>
  <si>
    <t>og’zaki ma’lumot berish</t>
  </si>
  <si>
    <t>Ekskursiyalar (soni)</t>
  </si>
  <si>
    <t>foydalanuvchilar soni</t>
  </si>
  <si>
    <t>-</t>
  </si>
  <si>
    <t>Ko'rgazmalar</t>
  </si>
  <si>
    <t>Ma’naviy-ma’rifiy va ommaviy tadbirlar</t>
  </si>
  <si>
    <t>6.1</t>
  </si>
  <si>
    <t>kitob taqdimoti</t>
  </si>
  <si>
    <t>6.2</t>
  </si>
  <si>
    <t>davra suxbati</t>
  </si>
  <si>
    <t>6.3</t>
  </si>
  <si>
    <t>viktorina, tanlovlar</t>
  </si>
  <si>
    <t>6.4</t>
  </si>
  <si>
    <t>ijodiy uchrashuvlar</t>
  </si>
  <si>
    <t>6.5</t>
  </si>
  <si>
    <t>badiiy-musiqali kecha</t>
  </si>
  <si>
    <t>6.6</t>
  </si>
  <si>
    <t>mahorat darslari</t>
  </si>
  <si>
    <t>6.7</t>
  </si>
  <si>
    <t>sayyor tadbirlar</t>
  </si>
  <si>
    <t>Kutubxonalararo abonement (buyurtmalar soni)</t>
  </si>
  <si>
    <t>8</t>
  </si>
  <si>
    <t>Boshqa tashkilotlar bilan hamkorlik</t>
  </si>
  <si>
    <t>9</t>
  </si>
  <si>
    <t>Bibliografik faoliyat</t>
  </si>
  <si>
    <t>9.1</t>
  </si>
  <si>
    <t>O‘lkashunoslik bibliografiyasi</t>
  </si>
  <si>
    <t>9.1.1</t>
  </si>
  <si>
    <t>Shaxs bibliografiyasi qo'llanmasini tayyorlashda ma'lumot to'plash (adabiyotlar soni)</t>
  </si>
  <si>
    <t>9.1.2</t>
  </si>
  <si>
    <t>Mavzuli bibliografiya qo'llanmasini tayyorlashda ma'lumot to'plash (adabiyotlar soni)</t>
  </si>
  <si>
    <t>9.1.3</t>
  </si>
  <si>
    <t>O‘lkaning mashhur shaxslari hayoti va ijodiga, yoki o'lkaga bag'ishlangan mavzuli to‘liq matnli bibliografik qo'llanmalar disklarini yaratish</t>
  </si>
  <si>
    <t>9.1.4</t>
  </si>
  <si>
    <t>Bibliografik obzor</t>
  </si>
  <si>
    <t>9.1.5</t>
  </si>
  <si>
    <t>Esdalik, yo‘l ko‘rsatkich, o`quv reja</t>
  </si>
  <si>
    <t>9.2</t>
  </si>
  <si>
    <t>Milliy bibliografiya</t>
  </si>
  <si>
    <t>9.2.1</t>
  </si>
  <si>
    <t>An'anaviy kartatekani yuritish (o'lkashunoslik)</t>
  </si>
  <si>
    <t>9.2.2</t>
  </si>
  <si>
    <t>Ma'lumotlar bazasidan bibliografik tavsiflangan ro'yxat shakllantirish (adabiyotlar soni)</t>
  </si>
  <si>
    <t>9.3</t>
  </si>
  <si>
    <t>Davlat bibliografiyasi</t>
  </si>
  <si>
    <t>9.3.1</t>
  </si>
  <si>
    <t>“O'zbekiston matbuoti solnomasi” ga mahalliy nashrlar asosida adabiyotlarning bibliografik tavsiflangan ro'yxatini shakllantirish</t>
  </si>
  <si>
    <t>9.3.2</t>
  </si>
  <si>
    <t>“Viloyat matbuoti solnomasi”ni tuzish</t>
  </si>
  <si>
    <t>10</t>
  </si>
  <si>
    <t xml:space="preserve">Hududdagi axborot-kutubxona muassasalariga metodik yordam ko‘rsatish </t>
  </si>
  <si>
    <t>10.1</t>
  </si>
  <si>
    <t>Ishlab chiqilgan metodik qo‘llanmalar</t>
  </si>
  <si>
    <t>10.2</t>
  </si>
  <si>
    <t>Sohada belgilangan talab va me’yorlarni amalga oshirish bo‘yicha ishlab chiqilgan qo‘llanmalar</t>
  </si>
  <si>
    <t>*yozma ma'lumotlar - yuridik va jismoniy shaxlar so'rovi bo'yicha kutubxona tomonidan berilgan yozma bibliografik yozuvlar ma'lumotnomasi hisobga olindi</t>
  </si>
  <si>
    <t xml:space="preserve">Sh.Rashidov tuman  аxborot-kutubxona markazida mavjud resurslarni raqamlashtirish bo'yicha                                                                                                                  MA'LUMOT                                          </t>
  </si>
  <si>
    <t>Hisobot davri:  har chorak</t>
  </si>
  <si>
    <t>Axborot-kutubxona resurslari</t>
  </si>
  <si>
    <t>Raqamlashtirish</t>
  </si>
  <si>
    <t>boshqalar (avto. xarita  va boshq.</t>
  </si>
  <si>
    <t>1.</t>
  </si>
  <si>
    <t xml:space="preserve">Elektron versiyaga aylantirish </t>
  </si>
  <si>
    <t>son</t>
  </si>
  <si>
    <t>sahifa</t>
  </si>
  <si>
    <t>2.</t>
  </si>
  <si>
    <t>Audio versiya</t>
  </si>
  <si>
    <t>3.</t>
  </si>
  <si>
    <t xml:space="preserve">Video versiya </t>
  </si>
  <si>
    <t>4.</t>
  </si>
  <si>
    <t>QR-kodlar</t>
  </si>
  <si>
    <t>tablolarga joylashtirish</t>
  </si>
  <si>
    <t xml:space="preserve">shundan, </t>
  </si>
  <si>
    <t>5.</t>
  </si>
  <si>
    <t>Kutubxona dasturiy ta'monotida olib borilgan ishlar</t>
  </si>
  <si>
    <t>5.1</t>
  </si>
  <si>
    <t xml:space="preserve">bibliografik yozuv yaratish        </t>
  </si>
  <si>
    <t>5.1.1</t>
  </si>
  <si>
    <t>UZNEL</t>
  </si>
  <si>
    <t>5.1.2</t>
  </si>
  <si>
    <t xml:space="preserve">UNICAT </t>
  </si>
  <si>
    <t>5.1.2.1</t>
  </si>
  <si>
    <t>asosiy baza</t>
  </si>
  <si>
    <t>5.1.2.2</t>
  </si>
  <si>
    <t>vaqtinchalik baza</t>
  </si>
  <si>
    <t>5.1.2.3</t>
  </si>
  <si>
    <t>nusxa qo'shish</t>
  </si>
  <si>
    <t>5.2</t>
  </si>
  <si>
    <t>bibliografik yozuvlarni tahrirlash (UZNEL-viloyat AKMlar)</t>
  </si>
  <si>
    <t>5.3</t>
  </si>
  <si>
    <t>axborot-kutubxona  resurslarini tasniflash (AKM va TAKMlar)</t>
  </si>
  <si>
    <t>5.4</t>
  </si>
  <si>
    <t>axborot-kutubxona resusrlariga texnik ishlov berish (AKM va TAKMlar)</t>
  </si>
  <si>
    <t>5.5</t>
  </si>
  <si>
    <t>to'liq matn ulash (UZNEL-viloyat AKMlar)</t>
  </si>
  <si>
    <t>5.6</t>
  </si>
  <si>
    <t>Respublika hamda hududiy davriy nashrlarda chop etilgan maqolalarni dasturga kiritish (UZNEL-viloyat AKMlar)</t>
  </si>
  <si>
    <t>Sh.Rashidov tuman аxborot -kutubxona markazining ijtimoiy tarmoqlarda faolligi bo'yicha                                                                                            MA'LUMOT</t>
  </si>
  <si>
    <t>Ilova -5</t>
  </si>
  <si>
    <t>Sh.Rashidov tumani</t>
  </si>
  <si>
    <r>
      <t xml:space="preserve">Havola (link)  </t>
    </r>
    <r>
      <rPr>
        <b/>
        <i/>
        <sz val="12"/>
        <color indexed="8"/>
        <rFont val="Times New Roman"/>
        <family val="1"/>
        <charset val="204"/>
      </rPr>
      <t>kutubxona rasmiy havolalari yozilsin</t>
    </r>
  </si>
  <si>
    <t>Sohaga oid qo'yilgan postlar soni                        (2025-yillik holatiga)</t>
  </si>
  <si>
    <t>Obunachilar soni (2025-yillik holatiga)</t>
  </si>
  <si>
    <t>Veb sahifa</t>
  </si>
  <si>
    <t>https://shrashidovakm.uz/</t>
  </si>
  <si>
    <t>Ijtimoiy tarmoqlar</t>
  </si>
  <si>
    <t>Facebook</t>
  </si>
  <si>
    <t>https://www.facebook.com/profile.php?id=61576726716315</t>
  </si>
  <si>
    <t>Instagram</t>
  </si>
  <si>
    <t>https://www.instagram.com/sh_rashidov_akm/</t>
  </si>
  <si>
    <t>Twitter</t>
  </si>
  <si>
    <t>https://x.com/ShRashidovTAKM)</t>
  </si>
  <si>
    <t>Messenjerlar</t>
  </si>
  <si>
    <t>Telegram</t>
  </si>
  <si>
    <t>telegram kanal</t>
  </si>
  <si>
    <t>https://t.me/sh_rashidov_tuman_kutubxona</t>
  </si>
  <si>
    <t>telegram gurux</t>
  </si>
  <si>
    <t>https://t.me/SH_RASHIDOV_tuman_akm</t>
  </si>
  <si>
    <t>whatsApp</t>
  </si>
  <si>
    <t>Youtube</t>
  </si>
  <si>
    <t>https://www.youtube.com/channel/UCG-mg_DMkhlvMiq-e7liCQA</t>
  </si>
  <si>
    <t>Sharof Rashidov tuman axborot-kutubxona markazida faoliyat yuritayotgan kadrlar bo‘yicha     2025-yillik                                                                                                                 MA'LUMOT</t>
  </si>
  <si>
    <t>Hisobot davri: yilda ikki  marta</t>
  </si>
  <si>
    <t>Jadval-6</t>
  </si>
  <si>
    <t>Nomlanishi</t>
  </si>
  <si>
    <t>Tasdiqlangan  shtat birligi  (Moliya tashkilotidan)</t>
  </si>
  <si>
    <t xml:space="preserve">Amaldagi xodimlar soni </t>
  </si>
  <si>
    <t>Vakant lazovimlar (soni. Shtat birligida)</t>
  </si>
  <si>
    <t>Jinsi</t>
  </si>
  <si>
    <t>Mutaxassis va ma'lumoti</t>
  </si>
  <si>
    <t>Yoshi</t>
  </si>
  <si>
    <t>Malaka oshirishi</t>
  </si>
  <si>
    <t>Axborot-kutubxona</t>
  </si>
  <si>
    <t>Boshqa soha</t>
  </si>
  <si>
    <t>18-30 yosh</t>
  </si>
  <si>
    <t xml:space="preserve">31-50 yosh </t>
  </si>
  <si>
    <t>51--59 yosh oralig‘i</t>
  </si>
  <si>
    <t>60 yosh va undan katta</t>
  </si>
  <si>
    <t xml:space="preserve"> Jami</t>
  </si>
  <si>
    <t>Professional malaka oshirib</t>
  </si>
  <si>
    <t>Ilmiy seminar konferensiyalarda qtanshasih</t>
  </si>
  <si>
    <t>Oliy</t>
  </si>
  <si>
    <t>O‘rta-
maxsus</t>
  </si>
  <si>
    <t>O‘rta</t>
  </si>
  <si>
    <t>U</t>
  </si>
  <si>
    <t>V</t>
  </si>
  <si>
    <t>X</t>
  </si>
  <si>
    <t>Boshqaruv xodimlari</t>
  </si>
  <si>
    <t>1.1.</t>
  </si>
  <si>
    <t>Direktor</t>
  </si>
  <si>
    <t>1.2.</t>
  </si>
  <si>
    <t>Direktor o‘rinbosari</t>
  </si>
  <si>
    <t>1.3.</t>
  </si>
  <si>
    <t>Bosh hisobchi</t>
  </si>
  <si>
    <t>Yuristkonsult'</t>
  </si>
  <si>
    <t>1.5</t>
  </si>
  <si>
    <t>Komplayens</t>
  </si>
  <si>
    <t>1.6</t>
  </si>
  <si>
    <t>Kadrlar bo‘yicha inspektor</t>
  </si>
  <si>
    <t>Asosiy (ishlab chiqarish) 
xodimlari</t>
  </si>
  <si>
    <t>2.1.</t>
  </si>
  <si>
    <t>Xizmat raxbari</t>
  </si>
  <si>
    <t>2.2.</t>
  </si>
  <si>
    <t>Sektor mudiri</t>
  </si>
  <si>
    <t>2.3.</t>
  </si>
  <si>
    <t>Bosh mutaxassis</t>
  </si>
  <si>
    <t>2.4.</t>
  </si>
  <si>
    <t>Yetakchi mutaxassis</t>
  </si>
  <si>
    <t>2.5.</t>
  </si>
  <si>
    <t>Mutaxassis</t>
  </si>
  <si>
    <t>Texnik va xizmat ko‘rsatish 
xodimlari</t>
  </si>
  <si>
    <t>Jami:</t>
  </si>
  <si>
    <t>Eslatma: Amalda 1 shtat birligida 0,5 stavkadan 2 nafar xodim  ishlayotgan bo‘lsa 1 ta xodim deb hisoblanadi va jinsi, mutaxassisligi, ma’lumoti, yoshi hamda malaka oshirganligi bo‘yicha ustunlar stavkasiga mos ravishda to‘ldiriladi</t>
  </si>
  <si>
    <t>Sh.Rashidov tuman аxborot-kutubxona markazining moddiy-texnik bazasi bo'yicha                                                                                                                                                     MA'LUMOT</t>
  </si>
  <si>
    <t>Hisobot davri:  yilda bir marotaba</t>
  </si>
  <si>
    <t>Jadval-7</t>
  </si>
  <si>
    <t>Moddiy-texnik bazaning tegishlilik darajasi</t>
  </si>
  <si>
    <t>Texnik uskunalar</t>
  </si>
  <si>
    <t>Mebel jihozlari</t>
  </si>
  <si>
    <t>Internet tarmog'i</t>
  </si>
  <si>
    <t>Kompyuter (laptop va monobloklar ham  kiradi)</t>
  </si>
  <si>
    <t>Printer</t>
  </si>
  <si>
    <t>Skayner</t>
  </si>
  <si>
    <t>Imkoniyati cheklanganlar uchun maxsus texnikalar</t>
  </si>
  <si>
    <t xml:space="preserve">Boshqalar (fotoaparat, kamera, </t>
  </si>
  <si>
    <t>Stol</t>
  </si>
  <si>
    <t>Stul</t>
  </si>
  <si>
    <t>shkaf</t>
  </si>
  <si>
    <t>stelaj</t>
  </si>
  <si>
    <t>mavjud</t>
  </si>
  <si>
    <t>mavjud emas</t>
  </si>
  <si>
    <t>Balansda saqlovchi (jami)</t>
  </si>
  <si>
    <t>Axborot-kutubxona markazi</t>
  </si>
  <si>
    <t>Boshqa Tashkilotlar</t>
  </si>
  <si>
    <t>Xodimlar uchun</t>
  </si>
  <si>
    <t>Foydalanuvchilar uchun</t>
  </si>
  <si>
    <r>
      <rPr>
        <b/>
        <sz val="12"/>
        <color indexed="8"/>
        <rFont val="Times New Roman"/>
        <family val="1"/>
        <charset val="204"/>
      </rPr>
      <t>Holati</t>
    </r>
    <r>
      <rPr>
        <b/>
        <i/>
        <sz val="14"/>
        <color indexed="8"/>
        <rFont val="Times New Roman"/>
        <family val="1"/>
        <charset val="204"/>
      </rPr>
      <t>*</t>
    </r>
  </si>
  <si>
    <t>yaroqli</t>
  </si>
  <si>
    <t>yaroqsiz</t>
  </si>
  <si>
    <t>* moddiy texnik bazaning qanchasi yaroqli/ yaroqsiz bo'lsa  o'sha soni  ko'rsatiladi</t>
  </si>
  <si>
    <t>Sharof Rashidov tuman AKM</t>
  </si>
  <si>
    <t xml:space="preserve">2021-yil </t>
  </si>
  <si>
    <t>moslashgan</t>
  </si>
  <si>
    <t>o'z balansida</t>
  </si>
  <si>
    <t>Ta'mir talab</t>
  </si>
  <si>
    <t>Mavjud</t>
  </si>
  <si>
    <t>Sh.Rashidov tuman AKM</t>
  </si>
  <si>
    <t>MA'LUMOTI</t>
  </si>
  <si>
    <t>Jadval-10</t>
  </si>
  <si>
    <t>T/R</t>
  </si>
  <si>
    <t>Hududiy tuzilmalar</t>
  </si>
  <si>
    <t>Davriy nashrlar nashrlar/jurnal</t>
  </si>
  <si>
    <t>2023-y.</t>
  </si>
  <si>
    <t>2024-y.</t>
  </si>
  <si>
    <t>2025-y. (Yilik holatiga)</t>
  </si>
  <si>
    <t xml:space="preserve">2026-y. (prognoz ) </t>
  </si>
  <si>
    <t>mahalliy</t>
  </si>
  <si>
    <t>MDH</t>
  </si>
  <si>
    <t>xorijiy</t>
  </si>
  <si>
    <r>
      <t xml:space="preserve">ajratilgan mablag'lar </t>
    </r>
    <r>
      <rPr>
        <b/>
        <i/>
        <sz val="9"/>
        <color indexed="8"/>
        <rFont val="Times New Roman"/>
        <family val="1"/>
        <charset val="204"/>
      </rPr>
      <t>mln.so'm</t>
    </r>
  </si>
  <si>
    <t>ajratilgan mablag'lar mln.so'm</t>
  </si>
  <si>
    <t>Jadval-9</t>
  </si>
  <si>
    <t>Kitob fondi</t>
  </si>
  <si>
    <t>shundan</t>
  </si>
  <si>
    <t>2023-y. ajratilgan mablag' (mln.so'm)</t>
  </si>
  <si>
    <t>2023-y. sotib olingan kitoblar soni</t>
  </si>
  <si>
    <t xml:space="preserve">2024-y. ajratilgan mablag' (mln.so'm)            </t>
  </si>
  <si>
    <t xml:space="preserve">2024-yil holatiga sotib olingan kitoblar soni.            </t>
  </si>
  <si>
    <t xml:space="preserve">2025-y.                        ( yillik holatiga) ajratilgan mablag' (mln.so'm)            </t>
  </si>
  <si>
    <t xml:space="preserve">2025-yil (yillik) holatiga sotib olingan kitoblar soni.            </t>
  </si>
  <si>
    <r>
      <rPr>
        <b/>
        <sz val="12"/>
        <color indexed="8"/>
        <rFont val="Times New Roman"/>
        <family val="1"/>
        <charset val="204"/>
      </rPr>
      <t>2026-yil holatiga prognoz  (mln.so'm)</t>
    </r>
    <r>
      <rPr>
        <sz val="11"/>
        <color indexed="8"/>
        <rFont val="Times New Roman"/>
        <family val="1"/>
        <charset val="204"/>
      </rPr>
      <t xml:space="preserve"> </t>
    </r>
  </si>
  <si>
    <t>tuman (shahar)</t>
  </si>
  <si>
    <t>kiril</t>
  </si>
  <si>
    <t>lotin</t>
  </si>
  <si>
    <t>Jadval-8</t>
  </si>
  <si>
    <t>Bino foydalanishga topshirilgan yili</t>
  </si>
  <si>
    <t>Axborot-kutubxona faoliyati ko‘rsatishga moslashganligi</t>
  </si>
  <si>
    <r>
      <t xml:space="preserve">Balansda saqlovchi
</t>
    </r>
    <r>
      <rPr>
        <sz val="12"/>
        <color indexed="8"/>
        <rFont val="Times New Roman"/>
        <family val="1"/>
        <charset val="204"/>
      </rPr>
      <t>(nomi)</t>
    </r>
  </si>
  <si>
    <r>
      <t xml:space="preserve">Umumiy 
foydalanish 
maydoni </t>
    </r>
    <r>
      <rPr>
        <b/>
        <sz val="18"/>
        <color indexed="10"/>
        <rFont val="Times New Roman"/>
        <family val="1"/>
        <charset val="204"/>
      </rPr>
      <t>*</t>
    </r>
    <r>
      <rPr>
        <b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(м2)</t>
    </r>
  </si>
  <si>
    <t>Shundan,</t>
  </si>
  <si>
    <t>Yaroqlilik holati</t>
  </si>
  <si>
    <t>Imkoniyati cheklanganlar uchun sharoit (Pandus)</t>
  </si>
  <si>
    <t>Binolar soni</t>
  </si>
  <si>
    <t>moslashmagan</t>
  </si>
  <si>
    <t>boshqa muassasalar balansidagi (vaqtincha) binoda</t>
  </si>
  <si>
    <r>
      <t xml:space="preserve">Ishlab 
chiqarish qismi
</t>
    </r>
    <r>
      <rPr>
        <sz val="12"/>
        <color indexed="8"/>
        <rFont val="Times New Roman"/>
        <family val="1"/>
        <charset val="204"/>
      </rPr>
      <t xml:space="preserve">(м2)   </t>
    </r>
  </si>
  <si>
    <r>
      <t xml:space="preserve">Fondlarni 
saqlash qismi
</t>
    </r>
    <r>
      <rPr>
        <sz val="12"/>
        <color indexed="8"/>
        <rFont val="Times New Roman"/>
        <family val="1"/>
        <charset val="204"/>
      </rPr>
      <t>(м2)</t>
    </r>
  </si>
  <si>
    <r>
      <t xml:space="preserve">Foydalanuv-
chilarga xizmat 
ko‘rsatish qimi
</t>
    </r>
    <r>
      <rPr>
        <sz val="12"/>
        <color indexed="8"/>
        <rFont val="Times New Roman"/>
        <family val="1"/>
        <charset val="204"/>
      </rPr>
      <t>(м2)</t>
    </r>
  </si>
  <si>
    <r>
      <rPr>
        <b/>
        <sz val="16"/>
        <color indexed="18"/>
        <rFont val="Times New Roman"/>
        <family val="1"/>
        <charset val="204"/>
      </rPr>
      <t>*</t>
    </r>
    <r>
      <rPr>
        <b/>
        <sz val="11"/>
        <color indexed="18"/>
        <rFont val="Times New Roman"/>
        <family val="1"/>
        <charset val="204"/>
      </rPr>
      <t>Umumiy maydonga binoni yon atrofidagi hovli, bog'lar kirmaydi</t>
    </r>
  </si>
  <si>
    <r>
      <rPr>
        <b/>
        <sz val="16"/>
        <color indexed="18"/>
        <rFont val="Times New Roman"/>
        <family val="1"/>
        <charset val="204"/>
      </rPr>
      <t>**</t>
    </r>
    <r>
      <rPr>
        <b/>
        <sz val="11"/>
        <color indexed="18"/>
        <rFont val="Times New Roman"/>
        <family val="1"/>
        <charset val="204"/>
      </rPr>
      <t>Ta'mir talab/ ta'mirga muxtoj emas</t>
    </r>
  </si>
  <si>
    <t xml:space="preserve">Sharof Rashidov tuman axborot-kutubxona markazining bino bo'yicha 2025-yillik  MA'LUMOT  </t>
  </si>
  <si>
    <t>Sharof Rashidov tuman axborot-kutubxona markazi direktori                                                       R.Adilova</t>
  </si>
  <si>
    <t>Sharof Rashidov tuman axborot-kutubxona markazlari  kitob fondi, kitob sotib olishga  ajratilgan va sarflangan mablag‘lar to‘g‘risida    2025-yillik    MA'LUMOT</t>
  </si>
  <si>
    <t xml:space="preserve">Sharof Rashidov tuman axborot-kutubxona markazilarda davriy nashrlarga obunani tashkil qilinishi to‘g‘risida 2025-yillik </t>
  </si>
  <si>
    <t>Sharof Rashidov tuman axborot-kutubxona markazi direktori                      R. Adilova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</si>
</sst>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i/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rgb="FFC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4" tint="-0.249977111117893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i/>
      <sz val="12"/>
      <color indexed="8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8"/>
      <color theme="4" tint="-0.499984740745262"/>
      <name val="Times New Roman"/>
      <family val="1"/>
      <charset val="204"/>
    </font>
    <font>
      <b/>
      <sz val="16"/>
      <color theme="4" tint="-0.49998474074526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1"/>
      <color theme="4" tint="-0.49998474074526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7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color indexed="1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4" tint="-0.499984740745262"/>
      <name val="Times New Roman"/>
      <family val="1"/>
      <charset val="204"/>
    </font>
    <font>
      <b/>
      <sz val="16"/>
      <color indexed="18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EDF7F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3" fillId="0" borderId="0"/>
    <xf numFmtId="0" fontId="55" fillId="0" borderId="0"/>
  </cellStyleXfs>
  <cellXfs count="386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>
      <alignment horizontal="center" vertical="center"/>
    </xf>
    <xf numFmtId="0" fontId="6" fillId="4" borderId="3" xfId="0" applyFont="1" applyFill="1" applyBorder="1"/>
    <xf numFmtId="49" fontId="4" fillId="4" borderId="3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6" fillId="6" borderId="3" xfId="0" applyFont="1" applyFill="1" applyBorder="1"/>
    <xf numFmtId="0" fontId="4" fillId="6" borderId="3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9" fillId="7" borderId="3" xfId="0" applyNumberFormat="1" applyFont="1" applyFill="1" applyBorder="1" applyAlignment="1" applyProtection="1">
      <alignment horizontal="center"/>
      <protection locked="0"/>
    </xf>
    <xf numFmtId="0" fontId="9" fillId="7" borderId="3" xfId="0" applyFont="1" applyFill="1" applyBorder="1" applyProtection="1"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0" fontId="9" fillId="7" borderId="3" xfId="0" applyFont="1" applyFill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left" vertical="center" wrapText="1"/>
      <protection locked="0"/>
    </xf>
    <xf numFmtId="0" fontId="9" fillId="7" borderId="3" xfId="0" applyFont="1" applyFill="1" applyBorder="1" applyAlignment="1" applyProtection="1">
      <alignment horizontal="left" vertical="center"/>
      <protection locked="0"/>
    </xf>
    <xf numFmtId="49" fontId="9" fillId="5" borderId="3" xfId="0" applyNumberFormat="1" applyFont="1" applyFill="1" applyBorder="1" applyAlignment="1" applyProtection="1">
      <alignment horizontal="center" vertical="center"/>
      <protection locked="0"/>
    </xf>
    <xf numFmtId="49" fontId="9" fillId="7" borderId="3" xfId="0" applyNumberFormat="1" applyFont="1" applyFill="1" applyBorder="1" applyAlignment="1" applyProtection="1">
      <alignment horizontal="center" vertical="center"/>
      <protection locked="0"/>
    </xf>
    <xf numFmtId="0" fontId="11" fillId="7" borderId="3" xfId="0" applyFont="1" applyFill="1" applyBorder="1" applyAlignment="1" applyProtection="1">
      <alignment wrapText="1"/>
      <protection locked="0"/>
    </xf>
    <xf numFmtId="0" fontId="12" fillId="7" borderId="3" xfId="0" applyFont="1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11" fillId="7" borderId="3" xfId="0" applyFont="1" applyFill="1" applyBorder="1" applyAlignment="1" applyProtection="1">
      <alignment horizontal="left" vertical="center"/>
      <protection locked="0"/>
    </xf>
    <xf numFmtId="0" fontId="11" fillId="7" borderId="3" xfId="0" applyFont="1" applyFill="1" applyBorder="1" applyProtection="1">
      <protection locked="0"/>
    </xf>
    <xf numFmtId="49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/>
    <xf numFmtId="49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4" fillId="8" borderId="3" xfId="0" applyFont="1" applyFill="1" applyBorder="1" applyAlignment="1">
      <alignment horizontal="center"/>
    </xf>
    <xf numFmtId="0" fontId="4" fillId="7" borderId="3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/>
      <protection locked="0"/>
    </xf>
    <xf numFmtId="0" fontId="4" fillId="7" borderId="3" xfId="0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Protection="1">
      <protection locked="0"/>
    </xf>
    <xf numFmtId="0" fontId="4" fillId="8" borderId="3" xfId="0" applyFont="1" applyFill="1" applyBorder="1" applyAlignment="1" applyProtection="1">
      <alignment horizontal="center" vertical="center"/>
      <protection locked="0"/>
    </xf>
    <xf numFmtId="0" fontId="4" fillId="8" borderId="3" xfId="0" applyFont="1" applyFill="1" applyBorder="1" applyAlignment="1" applyProtection="1">
      <alignment horizontal="center"/>
      <protection locked="0"/>
    </xf>
    <xf numFmtId="0" fontId="4" fillId="8" borderId="3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49" fontId="3" fillId="9" borderId="3" xfId="0" applyNumberFormat="1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left" vertical="center" wrapText="1"/>
    </xf>
    <xf numFmtId="0" fontId="4" fillId="9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49" fontId="9" fillId="7" borderId="3" xfId="0" applyNumberFormat="1" applyFont="1" applyFill="1" applyBorder="1" applyProtection="1">
      <protection locked="0"/>
    </xf>
    <xf numFmtId="0" fontId="0" fillId="7" borderId="3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9" fillId="7" borderId="3" xfId="0" applyFont="1" applyFill="1" applyBorder="1" applyAlignment="1" applyProtection="1">
      <alignment vertical="center" wrapText="1"/>
      <protection locked="0"/>
    </xf>
    <xf numFmtId="0" fontId="7" fillId="0" borderId="3" xfId="0" applyFont="1" applyBorder="1" applyAlignment="1">
      <alignment horizontal="center"/>
    </xf>
    <xf numFmtId="0" fontId="9" fillId="7" borderId="3" xfId="0" applyFont="1" applyFill="1" applyBorder="1"/>
    <xf numFmtId="0" fontId="13" fillId="7" borderId="3" xfId="0" applyFont="1" applyFill="1" applyBorder="1" applyAlignment="1" applyProtection="1">
      <alignment horizontal="center" vertical="center"/>
      <protection locked="0"/>
    </xf>
    <xf numFmtId="0" fontId="7" fillId="9" borderId="3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/>
    <xf numFmtId="0" fontId="13" fillId="0" borderId="3" xfId="0" applyFont="1" applyBorder="1"/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10" borderId="3" xfId="0" applyFont="1" applyFill="1" applyBorder="1" applyAlignment="1" applyProtection="1">
      <alignment horizontal="center" vertical="center" wrapText="1"/>
      <protection locked="0"/>
    </xf>
    <xf numFmtId="0" fontId="3" fillId="10" borderId="3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3" fillId="11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left" vertical="center"/>
    </xf>
    <xf numFmtId="0" fontId="6" fillId="11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 applyProtection="1">
      <alignment horizontal="center"/>
      <protection locked="0"/>
    </xf>
    <xf numFmtId="0" fontId="15" fillId="7" borderId="3" xfId="0" applyFont="1" applyFill="1" applyBorder="1" applyAlignment="1" applyProtection="1">
      <alignment horizontal="center" vertical="center"/>
      <protection locked="0"/>
    </xf>
    <xf numFmtId="49" fontId="3" fillId="7" borderId="3" xfId="0" applyNumberFormat="1" applyFont="1" applyFill="1" applyBorder="1" applyAlignment="1" applyProtection="1">
      <alignment horizontal="center"/>
      <protection locked="0"/>
    </xf>
    <xf numFmtId="0" fontId="16" fillId="7" borderId="3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3" fillId="11" borderId="3" xfId="0" applyFont="1" applyFill="1" applyBorder="1" applyAlignment="1">
      <alignment horizontal="left" vertical="center" wrapText="1"/>
    </xf>
    <xf numFmtId="49" fontId="0" fillId="0" borderId="0" xfId="0" applyNumberFormat="1"/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10" borderId="3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/>
    </xf>
    <xf numFmtId="49" fontId="4" fillId="10" borderId="3" xfId="0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17" fillId="10" borderId="3" xfId="0" applyFont="1" applyFill="1" applyBorder="1" applyAlignment="1">
      <alignment horizontal="center" vertical="center"/>
    </xf>
    <xf numFmtId="49" fontId="6" fillId="12" borderId="3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left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12" borderId="3" xfId="0" applyFont="1" applyFill="1" applyBorder="1" applyAlignment="1">
      <alignment horizontal="left" vertical="center" wrapText="1"/>
    </xf>
    <xf numFmtId="0" fontId="4" fillId="12" borderId="3" xfId="0" applyFont="1" applyFill="1" applyBorder="1" applyAlignment="1">
      <alignment horizontal="center" vertical="center" wrapText="1"/>
    </xf>
    <xf numFmtId="49" fontId="15" fillId="7" borderId="3" xfId="0" applyNumberFormat="1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vertical="center"/>
    </xf>
    <xf numFmtId="49" fontId="6" fillId="7" borderId="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left" vertical="center" wrapText="1"/>
    </xf>
    <xf numFmtId="0" fontId="15" fillId="7" borderId="3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left" vertical="center"/>
    </xf>
    <xf numFmtId="0" fontId="4" fillId="12" borderId="3" xfId="0" applyFont="1" applyFill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4" fillId="11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left" vertical="center"/>
    </xf>
    <xf numFmtId="49" fontId="6" fillId="12" borderId="2" xfId="0" applyNumberFormat="1" applyFont="1" applyFill="1" applyBorder="1" applyAlignment="1">
      <alignment horizontal="center" vertical="center"/>
    </xf>
    <xf numFmtId="0" fontId="6" fillId="9" borderId="0" xfId="0" applyFont="1" applyFill="1"/>
    <xf numFmtId="0" fontId="4" fillId="12" borderId="2" xfId="0" applyFont="1" applyFill="1" applyBorder="1" applyAlignment="1">
      <alignment horizontal="center" vertical="center"/>
    </xf>
    <xf numFmtId="0" fontId="15" fillId="7" borderId="3" xfId="0" applyFont="1" applyFill="1" applyBorder="1"/>
    <xf numFmtId="0" fontId="18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vertical="top" wrapText="1"/>
    </xf>
    <xf numFmtId="0" fontId="19" fillId="13" borderId="3" xfId="0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top" wrapText="1"/>
    </xf>
    <xf numFmtId="49" fontId="15" fillId="14" borderId="3" xfId="0" applyNumberFormat="1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vertical="top" wrapText="1"/>
    </xf>
    <xf numFmtId="0" fontId="15" fillId="7" borderId="3" xfId="0" applyFont="1" applyFill="1" applyBorder="1" applyAlignment="1">
      <alignment vertical="top" wrapText="1"/>
    </xf>
    <xf numFmtId="49" fontId="15" fillId="12" borderId="3" xfId="0" applyNumberFormat="1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left" vertical="top" wrapText="1"/>
    </xf>
    <xf numFmtId="0" fontId="15" fillId="7" borderId="3" xfId="0" applyFont="1" applyFill="1" applyBorder="1" applyAlignment="1">
      <alignment horizontal="left" vertical="top" wrapText="1"/>
    </xf>
    <xf numFmtId="0" fontId="20" fillId="12" borderId="3" xfId="0" applyFont="1" applyFill="1" applyBorder="1" applyAlignment="1">
      <alignment vertical="center"/>
    </xf>
    <xf numFmtId="0" fontId="21" fillId="7" borderId="3" xfId="0" applyFont="1" applyFill="1" applyBorder="1" applyAlignment="1">
      <alignment vertical="center" wrapText="1"/>
    </xf>
    <xf numFmtId="0" fontId="21" fillId="7" borderId="3" xfId="0" applyFont="1" applyFill="1" applyBorder="1" applyAlignment="1">
      <alignment vertical="center"/>
    </xf>
    <xf numFmtId="0" fontId="20" fillId="12" borderId="3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top" wrapText="1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/>
    <xf numFmtId="0" fontId="6" fillId="0" borderId="3" xfId="0" applyFont="1" applyBorder="1" applyAlignment="1">
      <alignment horizontal="left" vertical="center"/>
    </xf>
    <xf numFmtId="0" fontId="15" fillId="0" borderId="3" xfId="0" applyFont="1" applyBorder="1"/>
    <xf numFmtId="49" fontId="15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left"/>
    </xf>
    <xf numFmtId="49" fontId="15" fillId="0" borderId="3" xfId="0" applyNumberFormat="1" applyFont="1" applyBorder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26" fillId="7" borderId="3" xfId="1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15" fillId="12" borderId="3" xfId="0" applyFont="1" applyFill="1" applyBorder="1" applyAlignment="1">
      <alignment horizontal="center" vertical="center"/>
    </xf>
    <xf numFmtId="0" fontId="27" fillId="12" borderId="3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16" fillId="12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26" fillId="0" borderId="3" xfId="1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9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10" borderId="3" xfId="0" applyFont="1" applyFill="1" applyBorder="1" applyAlignment="1">
      <alignment horizontal="center" vertical="center" textRotation="90" wrapText="1"/>
    </xf>
    <xf numFmtId="0" fontId="31" fillId="10" borderId="3" xfId="0" applyFont="1" applyFill="1" applyBorder="1" applyAlignment="1">
      <alignment horizontal="center" vertical="center" wrapText="1"/>
    </xf>
    <xf numFmtId="0" fontId="31" fillId="10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vertical="center" wrapText="1"/>
    </xf>
    <xf numFmtId="0" fontId="31" fillId="11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34" fillId="7" borderId="3" xfId="0" applyFont="1" applyFill="1" applyBorder="1" applyAlignment="1">
      <alignment vertical="center"/>
    </xf>
    <xf numFmtId="0" fontId="34" fillId="7" borderId="3" xfId="0" applyFont="1" applyFill="1" applyBorder="1" applyAlignment="1">
      <alignment horizontal="center" vertical="center"/>
    </xf>
    <xf numFmtId="0" fontId="35" fillId="7" borderId="3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vertical="center"/>
    </xf>
    <xf numFmtId="0" fontId="23" fillId="7" borderId="3" xfId="0" applyFont="1" applyFill="1" applyBorder="1"/>
    <xf numFmtId="0" fontId="34" fillId="7" borderId="3" xfId="0" applyFont="1" applyFill="1" applyBorder="1"/>
    <xf numFmtId="0" fontId="32" fillId="7" borderId="3" xfId="0" applyFont="1" applyFill="1" applyBorder="1" applyAlignment="1" applyProtection="1">
      <alignment horizontal="center" vertical="center"/>
      <protection locked="0"/>
    </xf>
    <xf numFmtId="0" fontId="32" fillId="7" borderId="3" xfId="0" applyFont="1" applyFill="1" applyBorder="1" applyAlignment="1" applyProtection="1">
      <alignment vertical="center"/>
      <protection locked="0"/>
    </xf>
    <xf numFmtId="0" fontId="34" fillId="7" borderId="3" xfId="0" applyFont="1" applyFill="1" applyBorder="1" applyAlignment="1" applyProtection="1">
      <alignment horizontal="center" vertical="center"/>
      <protection locked="0"/>
    </xf>
    <xf numFmtId="0" fontId="31" fillId="7" borderId="3" xfId="0" applyFont="1" applyFill="1" applyBorder="1" applyAlignment="1">
      <alignment horizontal="center" vertical="center"/>
    </xf>
    <xf numFmtId="0" fontId="2" fillId="7" borderId="3" xfId="0" applyFont="1" applyFill="1" applyBorder="1" applyProtection="1">
      <protection locked="0"/>
    </xf>
    <xf numFmtId="0" fontId="2" fillId="10" borderId="3" xfId="0" applyFont="1" applyFill="1" applyBorder="1" applyAlignment="1">
      <alignment horizontal="center" vertical="center"/>
    </xf>
    <xf numFmtId="49" fontId="32" fillId="7" borderId="3" xfId="0" applyNumberFormat="1" applyFont="1" applyFill="1" applyBorder="1" applyAlignment="1" applyProtection="1">
      <alignment horizontal="center" vertical="center"/>
      <protection locked="0"/>
    </xf>
    <xf numFmtId="0" fontId="2" fillId="11" borderId="3" xfId="0" applyFont="1" applyFill="1" applyBorder="1" applyAlignment="1">
      <alignment horizontal="center" vertical="center"/>
    </xf>
    <xf numFmtId="0" fontId="32" fillId="7" borderId="3" xfId="0" applyFont="1" applyFill="1" applyBorder="1" applyAlignment="1">
      <alignment vertical="center"/>
    </xf>
    <xf numFmtId="0" fontId="32" fillId="7" borderId="3" xfId="0" applyFont="1" applyFill="1" applyBorder="1" applyAlignment="1">
      <alignment horizontal="center" vertical="center"/>
    </xf>
    <xf numFmtId="0" fontId="2" fillId="7" borderId="3" xfId="0" applyFont="1" applyFill="1" applyBorder="1"/>
    <xf numFmtId="0" fontId="31" fillId="7" borderId="3" xfId="0" applyFont="1" applyFill="1" applyBorder="1" applyAlignment="1" applyProtection="1">
      <alignment horizontal="center" vertical="center"/>
      <protection locked="0"/>
    </xf>
    <xf numFmtId="0" fontId="2" fillId="10" borderId="3" xfId="0" applyFont="1" applyFill="1" applyBorder="1" applyAlignment="1">
      <alignment horizontal="center" vertical="center" wrapText="1"/>
    </xf>
    <xf numFmtId="0" fontId="32" fillId="7" borderId="3" xfId="0" applyFont="1" applyFill="1" applyBorder="1" applyAlignment="1" applyProtection="1">
      <alignment vertical="center" wrapText="1"/>
      <protection locked="0"/>
    </xf>
    <xf numFmtId="0" fontId="32" fillId="7" borderId="3" xfId="0" applyFont="1" applyFill="1" applyBorder="1" applyAlignment="1" applyProtection="1">
      <alignment horizontal="center" vertical="center" wrapText="1"/>
      <protection locked="0"/>
    </xf>
    <xf numFmtId="0" fontId="34" fillId="7" borderId="3" xfId="0" applyFont="1" applyFill="1" applyBorder="1" applyAlignment="1" applyProtection="1">
      <alignment horizontal="center" vertical="center" wrapText="1"/>
      <protection locked="0"/>
    </xf>
    <xf numFmtId="0" fontId="2" fillId="11" borderId="3" xfId="0" applyFont="1" applyFill="1" applyBorder="1" applyAlignment="1" applyProtection="1">
      <alignment horizontal="center" vertical="center"/>
      <protection locked="0"/>
    </xf>
    <xf numFmtId="0" fontId="2" fillId="11" borderId="3" xfId="0" applyFont="1" applyFill="1" applyBorder="1" applyAlignment="1" applyProtection="1">
      <alignment vertical="center" wrapText="1"/>
      <protection locked="0"/>
    </xf>
    <xf numFmtId="0" fontId="2" fillId="11" borderId="3" xfId="0" applyFont="1" applyFill="1" applyBorder="1" applyAlignment="1" applyProtection="1">
      <alignment horizontal="center" vertical="center" wrapText="1"/>
      <protection locked="0"/>
    </xf>
    <xf numFmtId="0" fontId="23" fillId="11" borderId="3" xfId="0" applyFont="1" applyFill="1" applyBorder="1" applyAlignment="1" applyProtection="1">
      <alignment horizontal="center" vertical="center" wrapText="1"/>
      <protection locked="0"/>
    </xf>
    <xf numFmtId="0" fontId="36" fillId="11" borderId="3" xfId="0" applyFont="1" applyFill="1" applyBorder="1" applyAlignment="1">
      <alignment horizontal="center" vertical="center"/>
    </xf>
    <xf numFmtId="0" fontId="31" fillId="11" borderId="3" xfId="0" applyFont="1" applyFill="1" applyBorder="1" applyAlignment="1">
      <alignment horizontal="center" vertical="center"/>
    </xf>
    <xf numFmtId="0" fontId="31" fillId="11" borderId="3" xfId="0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>
      <alignment vertical="center"/>
    </xf>
    <xf numFmtId="0" fontId="15" fillId="0" borderId="0" xfId="0" applyFont="1"/>
    <xf numFmtId="0" fontId="6" fillId="0" borderId="0" xfId="0" applyFont="1" applyAlignment="1">
      <alignment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center"/>
    </xf>
    <xf numFmtId="0" fontId="41" fillId="0" borderId="3" xfId="0" applyFont="1" applyBorder="1" applyAlignment="1">
      <alignment horizontal="center"/>
    </xf>
    <xf numFmtId="0" fontId="30" fillId="0" borderId="0" xfId="0" applyFont="1"/>
    <xf numFmtId="0" fontId="38" fillId="0" borderId="0" xfId="0" applyFont="1"/>
    <xf numFmtId="0" fontId="42" fillId="0" borderId="0" xfId="0" applyFont="1"/>
    <xf numFmtId="0" fontId="16" fillId="0" borderId="13" xfId="0" applyFont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/>
    </xf>
    <xf numFmtId="0" fontId="11" fillId="0" borderId="13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6" fillId="0" borderId="13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0" fillId="0" borderId="0" xfId="0" applyFont="1"/>
    <xf numFmtId="0" fontId="47" fillId="15" borderId="3" xfId="0" applyFont="1" applyFill="1" applyBorder="1" applyAlignment="1">
      <alignment horizontal="center" vertical="center" wrapText="1"/>
    </xf>
    <xf numFmtId="0" fontId="49" fillId="10" borderId="3" xfId="0" applyFont="1" applyFill="1" applyBorder="1" applyAlignment="1">
      <alignment horizontal="center" vertical="center" wrapText="1"/>
    </xf>
    <xf numFmtId="0" fontId="50" fillId="15" borderId="3" xfId="0" applyFont="1" applyFill="1" applyBorder="1" applyAlignment="1">
      <alignment horizontal="center" vertical="center" wrapText="1"/>
    </xf>
    <xf numFmtId="0" fontId="49" fillId="15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10" borderId="15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6" fillId="10" borderId="14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23" xfId="0" applyFont="1" applyFill="1" applyBorder="1" applyAlignment="1">
      <alignment horizontal="center" vertical="center" wrapText="1"/>
    </xf>
    <xf numFmtId="0" fontId="45" fillId="15" borderId="20" xfId="0" applyFont="1" applyFill="1" applyBorder="1" applyAlignment="1">
      <alignment horizontal="center" vertical="center" wrapText="1"/>
    </xf>
    <xf numFmtId="0" fontId="45" fillId="15" borderId="14" xfId="0" applyFont="1" applyFill="1" applyBorder="1" applyAlignment="1">
      <alignment horizontal="center" vertical="center" wrapText="1"/>
    </xf>
    <xf numFmtId="0" fontId="45" fillId="15" borderId="24" xfId="0" applyFont="1" applyFill="1" applyBorder="1" applyAlignment="1">
      <alignment horizontal="center" vertical="center" wrapText="1"/>
    </xf>
    <xf numFmtId="0" fontId="45" fillId="15" borderId="25" xfId="0" applyFont="1" applyFill="1" applyBorder="1" applyAlignment="1">
      <alignment horizontal="center" vertical="center" wrapText="1"/>
    </xf>
    <xf numFmtId="0" fontId="45" fillId="10" borderId="3" xfId="0" applyFont="1" applyFill="1" applyBorder="1" applyAlignment="1">
      <alignment horizontal="center" vertical="center" wrapText="1"/>
    </xf>
    <xf numFmtId="0" fontId="45" fillId="15" borderId="3" xfId="0" applyFont="1" applyFill="1" applyBorder="1" applyAlignment="1">
      <alignment horizontal="center" vertical="center" wrapText="1"/>
    </xf>
    <xf numFmtId="0" fontId="45" fillId="15" borderId="6" xfId="0" applyFont="1" applyFill="1" applyBorder="1" applyAlignment="1">
      <alignment horizontal="center" vertical="center" wrapText="1"/>
    </xf>
    <xf numFmtId="0" fontId="3" fillId="15" borderId="27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43" fillId="0" borderId="3" xfId="0" applyFont="1" applyBorder="1"/>
    <xf numFmtId="0" fontId="15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5" fillId="10" borderId="2" xfId="5" applyFont="1" applyFill="1" applyBorder="1" applyAlignment="1">
      <alignment horizontal="center" vertical="center" wrapText="1"/>
    </xf>
    <xf numFmtId="0" fontId="56" fillId="0" borderId="0" xfId="0" applyFont="1"/>
    <xf numFmtId="0" fontId="58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 textRotation="90" wrapText="1"/>
      <protection locked="0"/>
    </xf>
    <xf numFmtId="0" fontId="3" fillId="2" borderId="3" xfId="0" applyFont="1" applyFill="1" applyBorder="1" applyAlignment="1" applyProtection="1">
      <alignment horizontal="center" vertical="center" textRotation="90"/>
      <protection locked="0"/>
    </xf>
    <xf numFmtId="0" fontId="3" fillId="3" borderId="3" xfId="0" applyFont="1" applyFill="1" applyBorder="1" applyAlignment="1" applyProtection="1">
      <alignment horizontal="center" vertical="center" textRotation="90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10" borderId="3" xfId="0" applyFont="1" applyFill="1" applyBorder="1" applyAlignment="1" applyProtection="1">
      <alignment horizontal="center" vertical="center" wrapText="1"/>
      <protection locked="0"/>
    </xf>
    <xf numFmtId="0" fontId="6" fillId="10" borderId="3" xfId="0" applyFont="1" applyFill="1" applyBorder="1" applyAlignment="1" applyProtection="1">
      <alignment horizontal="center" vertical="center"/>
      <protection locked="0"/>
    </xf>
    <xf numFmtId="0" fontId="6" fillId="10" borderId="3" xfId="0" applyFont="1" applyFill="1" applyBorder="1" applyAlignment="1" applyProtection="1">
      <alignment horizontal="center" vertical="center" textRotation="90" wrapText="1"/>
      <protection locked="0"/>
    </xf>
    <xf numFmtId="0" fontId="6" fillId="10" borderId="6" xfId="0" applyFont="1" applyFill="1" applyBorder="1" applyAlignment="1" applyProtection="1">
      <alignment horizontal="center" vertical="center" wrapText="1"/>
      <protection locked="0"/>
    </xf>
    <xf numFmtId="0" fontId="6" fillId="10" borderId="10" xfId="0" applyFont="1" applyFill="1" applyBorder="1" applyAlignment="1" applyProtection="1">
      <alignment horizontal="center" vertical="center" wrapText="1"/>
      <protection locked="0"/>
    </xf>
    <xf numFmtId="0" fontId="6" fillId="10" borderId="7" xfId="0" applyFont="1" applyFill="1" applyBorder="1" applyAlignment="1" applyProtection="1">
      <alignment horizontal="center" vertical="center" wrapText="1"/>
      <protection locked="0"/>
    </xf>
    <xf numFmtId="0" fontId="6" fillId="10" borderId="2" xfId="0" applyFont="1" applyFill="1" applyBorder="1" applyAlignment="1" applyProtection="1">
      <alignment horizontal="center" vertical="center" wrapText="1"/>
      <protection locked="0"/>
    </xf>
    <xf numFmtId="0" fontId="6" fillId="10" borderId="5" xfId="0" applyFont="1" applyFill="1" applyBorder="1" applyAlignment="1" applyProtection="1">
      <alignment horizontal="center" vertical="center" wrapText="1"/>
      <protection locked="0"/>
    </xf>
    <xf numFmtId="0" fontId="3" fillId="10" borderId="2" xfId="0" applyFont="1" applyFill="1" applyBorder="1" applyAlignment="1" applyProtection="1">
      <alignment horizontal="center" vertical="center" textRotation="90"/>
      <protection locked="0"/>
    </xf>
    <xf numFmtId="0" fontId="3" fillId="10" borderId="5" xfId="0" applyFont="1" applyFill="1" applyBorder="1" applyAlignment="1" applyProtection="1">
      <alignment horizontal="center" vertical="center" textRotation="90"/>
      <protection locked="0"/>
    </xf>
    <xf numFmtId="0" fontId="6" fillId="10" borderId="3" xfId="0" applyFont="1" applyFill="1" applyBorder="1" applyAlignment="1" applyProtection="1">
      <alignment horizontal="center" vertical="center" textRotation="90"/>
      <protection locked="0"/>
    </xf>
    <xf numFmtId="0" fontId="6" fillId="10" borderId="2" xfId="0" applyFont="1" applyFill="1" applyBorder="1" applyAlignment="1" applyProtection="1">
      <alignment horizontal="center" vertical="center" textRotation="90" wrapText="1"/>
      <protection locked="0"/>
    </xf>
    <xf numFmtId="0" fontId="6" fillId="10" borderId="5" xfId="0" applyFont="1" applyFill="1" applyBorder="1" applyAlignment="1" applyProtection="1">
      <alignment horizontal="center" vertical="center" textRotation="90" wrapText="1"/>
      <protection locked="0"/>
    </xf>
    <xf numFmtId="0" fontId="3" fillId="10" borderId="6" xfId="0" applyFont="1" applyFill="1" applyBorder="1" applyAlignment="1" applyProtection="1">
      <alignment horizontal="center" vertical="center"/>
      <protection locked="0"/>
    </xf>
    <xf numFmtId="0" fontId="3" fillId="10" borderId="7" xfId="0" applyFont="1" applyFill="1" applyBorder="1" applyAlignment="1" applyProtection="1">
      <alignment horizontal="center" vertical="center"/>
      <protection locked="0"/>
    </xf>
    <xf numFmtId="0" fontId="6" fillId="10" borderId="8" xfId="0" applyFont="1" applyFill="1" applyBorder="1" applyAlignment="1" applyProtection="1">
      <alignment horizontal="center" vertical="center"/>
      <protection locked="0"/>
    </xf>
    <xf numFmtId="0" fontId="6" fillId="10" borderId="9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49" fontId="6" fillId="10" borderId="3" xfId="0" applyNumberFormat="1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13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/>
    </xf>
    <xf numFmtId="49" fontId="15" fillId="0" borderId="7" xfId="0" applyNumberFormat="1" applyFont="1" applyBorder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30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/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2" fillId="10" borderId="3" xfId="0" applyFont="1" applyFill="1" applyBorder="1" applyAlignment="1">
      <alignment horizontal="center" vertical="center" wrapText="1"/>
    </xf>
    <xf numFmtId="0" fontId="32" fillId="10" borderId="3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center" vertical="center" textRotation="90" wrapText="1"/>
    </xf>
    <xf numFmtId="0" fontId="2" fillId="10" borderId="2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37" fillId="0" borderId="0" xfId="0" applyFont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2" fillId="10" borderId="2" xfId="0" applyFont="1" applyFill="1" applyBorder="1" applyAlignment="1">
      <alignment horizontal="center" vertical="center" textRotation="90" wrapText="1"/>
    </xf>
    <xf numFmtId="0" fontId="2" fillId="10" borderId="5" xfId="0" applyFont="1" applyFill="1" applyBorder="1" applyAlignment="1">
      <alignment horizontal="center" vertical="center" textRotation="90" wrapText="1"/>
    </xf>
    <xf numFmtId="0" fontId="6" fillId="1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 wrapText="1"/>
    </xf>
    <xf numFmtId="0" fontId="44" fillId="10" borderId="3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10" borderId="25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45" fillId="10" borderId="4" xfId="0" applyFont="1" applyFill="1" applyBorder="1" applyAlignment="1">
      <alignment horizontal="center" vertical="center" wrapText="1"/>
    </xf>
    <xf numFmtId="0" fontId="45" fillId="10" borderId="5" xfId="0" applyFont="1" applyFill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39" fillId="10" borderId="6" xfId="0" applyFont="1" applyFill="1" applyBorder="1" applyAlignment="1">
      <alignment horizontal="center" vertical="center" wrapText="1"/>
    </xf>
    <xf numFmtId="0" fontId="39" fillId="10" borderId="7" xfId="0" applyFont="1" applyFill="1" applyBorder="1" applyAlignment="1">
      <alignment horizontal="center" vertical="center" wrapText="1"/>
    </xf>
    <xf numFmtId="0" fontId="51" fillId="15" borderId="20" xfId="0" applyFont="1" applyFill="1" applyBorder="1" applyAlignment="1">
      <alignment horizontal="center" vertical="center" wrapText="1"/>
    </xf>
    <xf numFmtId="0" fontId="51" fillId="15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10" borderId="14" xfId="0" applyFont="1" applyFill="1" applyBorder="1" applyAlignment="1">
      <alignment horizontal="center" vertical="center"/>
    </xf>
    <xf numFmtId="0" fontId="6" fillId="10" borderId="21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 vertical="center"/>
    </xf>
    <xf numFmtId="0" fontId="6" fillId="10" borderId="16" xfId="0" applyFont="1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45" fillId="10" borderId="20" xfId="0" applyFont="1" applyFill="1" applyBorder="1" applyAlignment="1">
      <alignment horizontal="center" vertical="center" wrapText="1"/>
    </xf>
    <xf numFmtId="0" fontId="45" fillId="10" borderId="22" xfId="0" applyFont="1" applyFill="1" applyBorder="1" applyAlignment="1">
      <alignment horizontal="center" vertical="center" wrapText="1"/>
    </xf>
    <xf numFmtId="0" fontId="45" fillId="15" borderId="16" xfId="0" applyFont="1" applyFill="1" applyBorder="1" applyAlignment="1">
      <alignment horizontal="center" vertical="center" wrapText="1"/>
    </xf>
    <xf numFmtId="0" fontId="45" fillId="15" borderId="19" xfId="0" applyFont="1" applyFill="1" applyBorder="1" applyAlignment="1">
      <alignment horizontal="center" vertical="center" wrapText="1"/>
    </xf>
    <xf numFmtId="0" fontId="46" fillId="15" borderId="3" xfId="0" applyFont="1" applyFill="1" applyBorder="1" applyAlignment="1">
      <alignment horizontal="center" vertical="center" textRotation="90" wrapText="1"/>
    </xf>
    <xf numFmtId="0" fontId="46" fillId="15" borderId="3" xfId="0" applyFont="1" applyFill="1" applyBorder="1" applyAlignment="1">
      <alignment horizontal="center" vertical="center" wrapText="1"/>
    </xf>
    <xf numFmtId="0" fontId="46" fillId="10" borderId="3" xfId="0" applyFont="1" applyFill="1" applyBorder="1" applyAlignment="1">
      <alignment horizontal="center" vertical="center" wrapText="1"/>
    </xf>
    <xf numFmtId="0" fontId="47" fillId="15" borderId="3" xfId="0" applyFont="1" applyFill="1" applyBorder="1" applyAlignment="1">
      <alignment horizontal="center" vertical="center" wrapText="1"/>
    </xf>
    <xf numFmtId="0" fontId="46" fillId="10" borderId="3" xfId="0" applyFont="1" applyFill="1" applyBorder="1" applyAlignment="1">
      <alignment horizontal="center" vertical="center" textRotation="90" wrapText="1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47" fillId="15" borderId="6" xfId="0" applyFont="1" applyFill="1" applyBorder="1" applyAlignment="1">
      <alignment horizontal="center" vertical="center" wrapText="1"/>
    </xf>
    <xf numFmtId="0" fontId="47" fillId="15" borderId="10" xfId="0" applyFont="1" applyFill="1" applyBorder="1" applyAlignment="1">
      <alignment horizontal="center" vertical="center" wrapText="1"/>
    </xf>
    <xf numFmtId="0" fontId="47" fillId="15" borderId="7" xfId="0" applyFont="1" applyFill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/>
    </xf>
    <xf numFmtId="0" fontId="9" fillId="0" borderId="0" xfId="0" applyFont="1"/>
  </cellXfs>
  <cellStyles count="6">
    <cellStyle name="Гиперссылка" xfId="1" builtinId="8"/>
    <cellStyle name="Обычный" xfId="0" builtinId="0"/>
    <cellStyle name="Обычный 4 2" xfId="4" xr:uid="{82887AC4-CCCB-4C55-9B41-3BA8BD2851DB}"/>
    <cellStyle name="Обычный_Лист1" xfId="5" xr:uid="{D256ADA2-4B13-45BD-AB3D-09ABABB58F3F}"/>
    <cellStyle name="Финансовый 2" xfId="2" xr:uid="{DFA10E5E-2243-4AB3-A17E-E9F4BC6B88E1}"/>
    <cellStyle name="Финансовый 4" xfId="3" xr:uid="{DCB59A77-E7B4-4129-9DAD-AEEA0B8404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t.me/sh_rashidov_tuman_kutubxona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s://x.com/ShRashidovTAKM" TargetMode="External"/><Relationship Id="rId1" Type="http://schemas.openxmlformats.org/officeDocument/2006/relationships/hyperlink" Target="https://www.facebook.com/profile.php?id=61576726716315" TargetMode="External"/><Relationship Id="rId6" Type="http://schemas.openxmlformats.org/officeDocument/2006/relationships/hyperlink" Target="https://shrashidovakm.uz/" TargetMode="External"/><Relationship Id="rId5" Type="http://schemas.openxmlformats.org/officeDocument/2006/relationships/hyperlink" Target="https://www.instagram.com/sh_rashidov_akm/" TargetMode="External"/><Relationship Id="rId4" Type="http://schemas.openxmlformats.org/officeDocument/2006/relationships/hyperlink" Target="https://www.youtube.com/channel/UCG-mg_DMkhlvMiq-e7liCQA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46"/>
  <sheetViews>
    <sheetView topLeftCell="A34" workbookViewId="0">
      <selection activeCell="K56" sqref="K56"/>
    </sheetView>
  </sheetViews>
  <sheetFormatPr defaultRowHeight="15" x14ac:dyDescent="0.25"/>
  <cols>
    <col min="2" max="2" width="5.28515625" customWidth="1"/>
    <col min="3" max="3" width="16.42578125" customWidth="1"/>
    <col min="13" max="13" width="9.140625" customWidth="1"/>
  </cols>
  <sheetData>
    <row r="3" spans="2:16" ht="39" customHeight="1" x14ac:dyDescent="0.25">
      <c r="B3" s="1"/>
      <c r="C3" s="270" t="s">
        <v>0</v>
      </c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"/>
    </row>
    <row r="4" spans="2:16" ht="15.75" x14ac:dyDescent="0.25">
      <c r="B4" s="1"/>
      <c r="C4" s="1"/>
      <c r="D4" s="1"/>
      <c r="E4" s="1"/>
      <c r="F4" s="1"/>
      <c r="G4" s="271" t="s">
        <v>1</v>
      </c>
      <c r="H4" s="271"/>
      <c r="I4" s="271"/>
      <c r="J4" s="271"/>
      <c r="K4" s="271"/>
      <c r="L4" s="271"/>
      <c r="M4" s="1"/>
      <c r="N4" s="2"/>
      <c r="O4" s="2"/>
      <c r="P4" s="2"/>
    </row>
    <row r="5" spans="2:16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72" t="s">
        <v>2</v>
      </c>
      <c r="P5" s="272"/>
    </row>
    <row r="6" spans="2:16" ht="15" customHeight="1" x14ac:dyDescent="0.25">
      <c r="B6" s="273" t="s">
        <v>3</v>
      </c>
      <c r="C6" s="273" t="s">
        <v>4</v>
      </c>
      <c r="D6" s="276" t="s">
        <v>5</v>
      </c>
      <c r="E6" s="276"/>
      <c r="F6" s="276" t="s">
        <v>6</v>
      </c>
      <c r="G6" s="276"/>
      <c r="H6" s="276" t="s">
        <v>7</v>
      </c>
      <c r="I6" s="276"/>
      <c r="J6" s="277" t="s">
        <v>8</v>
      </c>
      <c r="K6" s="277"/>
      <c r="L6" s="277"/>
      <c r="M6" s="278" t="s">
        <v>9</v>
      </c>
      <c r="N6" s="278"/>
      <c r="O6" s="278" t="s">
        <v>10</v>
      </c>
      <c r="P6" s="278"/>
    </row>
    <row r="7" spans="2:16" ht="15" customHeight="1" x14ac:dyDescent="0.25">
      <c r="B7" s="274"/>
      <c r="C7" s="274"/>
      <c r="D7" s="276"/>
      <c r="E7" s="276"/>
      <c r="F7" s="276"/>
      <c r="G7" s="276"/>
      <c r="H7" s="276"/>
      <c r="I7" s="276"/>
      <c r="J7" s="279" t="s">
        <v>11</v>
      </c>
      <c r="K7" s="279"/>
      <c r="L7" s="280" t="s">
        <v>12</v>
      </c>
      <c r="M7" s="278"/>
      <c r="N7" s="278"/>
      <c r="O7" s="278"/>
      <c r="P7" s="278"/>
    </row>
    <row r="8" spans="2:16" ht="15" customHeight="1" x14ac:dyDescent="0.25">
      <c r="B8" s="274"/>
      <c r="C8" s="274"/>
      <c r="D8" s="281" t="s">
        <v>13</v>
      </c>
      <c r="E8" s="281" t="s">
        <v>14</v>
      </c>
      <c r="F8" s="281" t="s">
        <v>13</v>
      </c>
      <c r="G8" s="281" t="s">
        <v>14</v>
      </c>
      <c r="H8" s="281" t="s">
        <v>13</v>
      </c>
      <c r="I8" s="281" t="s">
        <v>15</v>
      </c>
      <c r="J8" s="282" t="s">
        <v>13</v>
      </c>
      <c r="K8" s="282" t="s">
        <v>14</v>
      </c>
      <c r="L8" s="280"/>
      <c r="M8" s="281" t="s">
        <v>13</v>
      </c>
      <c r="N8" s="281" t="s">
        <v>14</v>
      </c>
      <c r="O8" s="281" t="str">
        <f>+M8</f>
        <v>nomda</v>
      </c>
      <c r="P8" s="281" t="str">
        <f>+N8</f>
        <v>nusxada</v>
      </c>
    </row>
    <row r="9" spans="2:16" x14ac:dyDescent="0.25">
      <c r="B9" s="274"/>
      <c r="C9" s="274"/>
      <c r="D9" s="281"/>
      <c r="E9" s="281"/>
      <c r="F9" s="281"/>
      <c r="G9" s="281"/>
      <c r="H9" s="281"/>
      <c r="I9" s="281"/>
      <c r="J9" s="282"/>
      <c r="K9" s="282"/>
      <c r="L9" s="280"/>
      <c r="M9" s="281"/>
      <c r="N9" s="281"/>
      <c r="O9" s="281"/>
      <c r="P9" s="281"/>
    </row>
    <row r="10" spans="2:16" x14ac:dyDescent="0.25">
      <c r="B10" s="275"/>
      <c r="C10" s="275"/>
      <c r="D10" s="281"/>
      <c r="E10" s="281"/>
      <c r="F10" s="281"/>
      <c r="G10" s="281"/>
      <c r="H10" s="281"/>
      <c r="I10" s="281"/>
      <c r="J10" s="282"/>
      <c r="K10" s="282"/>
      <c r="L10" s="280"/>
      <c r="M10" s="281"/>
      <c r="N10" s="281"/>
      <c r="O10" s="281"/>
      <c r="P10" s="281"/>
    </row>
    <row r="11" spans="2:16" ht="15.75" x14ac:dyDescent="0.25">
      <c r="B11" s="3" t="s">
        <v>16</v>
      </c>
      <c r="C11" s="3" t="s">
        <v>17</v>
      </c>
      <c r="D11" s="3" t="s">
        <v>18</v>
      </c>
      <c r="E11" s="3" t="s">
        <v>19</v>
      </c>
      <c r="F11" s="3" t="s">
        <v>20</v>
      </c>
      <c r="G11" s="3" t="s">
        <v>21</v>
      </c>
      <c r="H11" s="3" t="s">
        <v>22</v>
      </c>
      <c r="I11" s="3" t="s">
        <v>23</v>
      </c>
      <c r="J11" s="4" t="s">
        <v>24</v>
      </c>
      <c r="K11" s="4" t="s">
        <v>25</v>
      </c>
      <c r="L11" s="5" t="s">
        <v>26</v>
      </c>
      <c r="M11" s="6" t="s">
        <v>27</v>
      </c>
      <c r="N11" s="6" t="s">
        <v>28</v>
      </c>
      <c r="O11" s="6" t="s">
        <v>29</v>
      </c>
      <c r="P11" s="6" t="s">
        <v>30</v>
      </c>
    </row>
    <row r="12" spans="2:16" ht="15.75" x14ac:dyDescent="0.25">
      <c r="B12" s="7">
        <v>1</v>
      </c>
      <c r="C12" s="8" t="s">
        <v>31</v>
      </c>
      <c r="D12" s="9">
        <f>D19</f>
        <v>15394</v>
      </c>
      <c r="E12" s="9">
        <f t="shared" ref="E12:K12" si="0">E19</f>
        <v>25639</v>
      </c>
      <c r="F12" s="9">
        <f t="shared" si="0"/>
        <v>2</v>
      </c>
      <c r="G12" s="9">
        <f t="shared" si="0"/>
        <v>2</v>
      </c>
      <c r="H12" s="9">
        <f t="shared" si="0"/>
        <v>13</v>
      </c>
      <c r="I12" s="9">
        <f t="shared" si="0"/>
        <v>20</v>
      </c>
      <c r="J12" s="9">
        <f t="shared" si="0"/>
        <v>130</v>
      </c>
      <c r="K12" s="9">
        <f t="shared" si="0"/>
        <v>260</v>
      </c>
      <c r="L12" s="10">
        <v>0</v>
      </c>
      <c r="M12" s="11">
        <v>0</v>
      </c>
      <c r="N12" s="11">
        <v>0</v>
      </c>
      <c r="O12" s="11">
        <f>D12+F12+H12+J12+L12+M12</f>
        <v>15539</v>
      </c>
      <c r="P12" s="11">
        <f>E12+G12+I12+K12+L12+N12</f>
        <v>25921</v>
      </c>
    </row>
    <row r="13" spans="2:16" ht="15.75" x14ac:dyDescent="0.25">
      <c r="B13" s="12"/>
      <c r="C13" s="13" t="s">
        <v>32</v>
      </c>
      <c r="D13" s="14"/>
      <c r="E13" s="14"/>
      <c r="F13" s="14"/>
      <c r="G13" s="14"/>
      <c r="H13" s="14"/>
      <c r="I13" s="14"/>
      <c r="J13" s="14"/>
      <c r="K13" s="14"/>
      <c r="L13" s="10"/>
      <c r="M13" s="14"/>
      <c r="N13" s="14"/>
      <c r="O13" s="14"/>
      <c r="P13" s="14"/>
    </row>
    <row r="14" spans="2:16" ht="15.75" x14ac:dyDescent="0.25">
      <c r="B14" s="12"/>
      <c r="C14" s="13" t="s">
        <v>33</v>
      </c>
      <c r="D14" s="15">
        <v>496</v>
      </c>
      <c r="E14" s="15">
        <v>908</v>
      </c>
      <c r="F14" s="16"/>
      <c r="G14" s="16"/>
      <c r="H14" s="16"/>
      <c r="I14" s="16"/>
      <c r="J14" s="16"/>
      <c r="K14" s="16"/>
      <c r="L14" s="10"/>
      <c r="M14" s="14"/>
      <c r="N14" s="14"/>
      <c r="O14" s="14">
        <f t="shared" ref="O14:P18" si="1">D14+F14+H14+J14+M14</f>
        <v>496</v>
      </c>
      <c r="P14" s="14">
        <f t="shared" si="1"/>
        <v>908</v>
      </c>
    </row>
    <row r="15" spans="2:16" ht="15.75" x14ac:dyDescent="0.25">
      <c r="B15" s="12"/>
      <c r="C15" s="13" t="s">
        <v>34</v>
      </c>
      <c r="D15" s="17"/>
      <c r="E15" s="17"/>
      <c r="F15" s="16"/>
      <c r="G15" s="16"/>
      <c r="H15" s="16"/>
      <c r="I15" s="16"/>
      <c r="J15" s="16"/>
      <c r="K15" s="16"/>
      <c r="L15" s="10"/>
      <c r="M15" s="14"/>
      <c r="N15" s="14"/>
      <c r="O15" s="14">
        <f t="shared" si="1"/>
        <v>0</v>
      </c>
      <c r="P15" s="14">
        <f t="shared" si="1"/>
        <v>0</v>
      </c>
    </row>
    <row r="16" spans="2:16" ht="15.75" x14ac:dyDescent="0.25">
      <c r="B16" s="12"/>
      <c r="C16" s="13" t="s">
        <v>35</v>
      </c>
      <c r="D16" s="15">
        <v>8</v>
      </c>
      <c r="E16" s="15">
        <v>9</v>
      </c>
      <c r="F16" s="16"/>
      <c r="G16" s="16"/>
      <c r="H16" s="16"/>
      <c r="I16" s="16"/>
      <c r="J16" s="16"/>
      <c r="K16" s="16"/>
      <c r="L16" s="10"/>
      <c r="M16" s="14"/>
      <c r="N16" s="14"/>
      <c r="O16" s="14">
        <f t="shared" si="1"/>
        <v>8</v>
      </c>
      <c r="P16" s="14">
        <f t="shared" si="1"/>
        <v>9</v>
      </c>
    </row>
    <row r="17" spans="2:16" ht="15.75" x14ac:dyDescent="0.25">
      <c r="B17" s="12"/>
      <c r="C17" s="13" t="s">
        <v>36</v>
      </c>
      <c r="D17" s="17"/>
      <c r="E17" s="17"/>
      <c r="F17" s="16"/>
      <c r="G17" s="16"/>
      <c r="H17" s="16"/>
      <c r="I17" s="16"/>
      <c r="J17" s="16"/>
      <c r="K17" s="16"/>
      <c r="L17" s="10"/>
      <c r="M17" s="14"/>
      <c r="N17" s="14"/>
      <c r="O17" s="14">
        <f t="shared" si="1"/>
        <v>0</v>
      </c>
      <c r="P17" s="14">
        <f t="shared" si="1"/>
        <v>0</v>
      </c>
    </row>
    <row r="18" spans="2:16" ht="15.75" x14ac:dyDescent="0.25">
      <c r="B18" s="12"/>
      <c r="C18" s="13" t="s">
        <v>37</v>
      </c>
      <c r="D18" s="14"/>
      <c r="E18" s="14"/>
      <c r="F18" s="14"/>
      <c r="G18" s="14"/>
      <c r="H18" s="14"/>
      <c r="I18" s="14"/>
      <c r="J18" s="14"/>
      <c r="K18" s="14"/>
      <c r="L18" s="10"/>
      <c r="M18" s="14"/>
      <c r="N18" s="14"/>
      <c r="O18" s="14">
        <f t="shared" si="1"/>
        <v>0</v>
      </c>
      <c r="P18" s="14">
        <f t="shared" si="1"/>
        <v>0</v>
      </c>
    </row>
    <row r="19" spans="2:16" ht="15.75" x14ac:dyDescent="0.25">
      <c r="B19" s="18" t="s">
        <v>38</v>
      </c>
      <c r="C19" s="8" t="s">
        <v>39</v>
      </c>
      <c r="D19" s="19">
        <f>D20+D21+D22+D23+D24+D25+D26+D27+D28+D29</f>
        <v>15394</v>
      </c>
      <c r="E19" s="19">
        <f t="shared" ref="E19:N19" si="2">E20+E21+E22+E23+E24+E25+E26+E27+E28+E29</f>
        <v>25639</v>
      </c>
      <c r="F19" s="19">
        <f t="shared" si="2"/>
        <v>2</v>
      </c>
      <c r="G19" s="19">
        <f t="shared" si="2"/>
        <v>2</v>
      </c>
      <c r="H19" s="19">
        <f t="shared" si="2"/>
        <v>13</v>
      </c>
      <c r="I19" s="19">
        <f t="shared" si="2"/>
        <v>20</v>
      </c>
      <c r="J19" s="19">
        <f t="shared" si="2"/>
        <v>130</v>
      </c>
      <c r="K19" s="19">
        <f t="shared" si="2"/>
        <v>260</v>
      </c>
      <c r="L19" s="20">
        <f t="shared" si="2"/>
        <v>0</v>
      </c>
      <c r="M19" s="19">
        <f t="shared" si="2"/>
        <v>0</v>
      </c>
      <c r="N19" s="19">
        <f t="shared" si="2"/>
        <v>0</v>
      </c>
      <c r="O19" s="9">
        <f t="shared" ref="O19:O29" si="3">D19+F19+H19+J19+L19+M19</f>
        <v>15539</v>
      </c>
      <c r="P19" s="9">
        <f t="shared" ref="P19:P29" si="4">E19+G19+I19+K19+L19+N19</f>
        <v>25921</v>
      </c>
    </row>
    <row r="20" spans="2:16" ht="15.75" x14ac:dyDescent="0.25">
      <c r="B20" s="21" t="s">
        <v>40</v>
      </c>
      <c r="C20" s="22" t="s">
        <v>41</v>
      </c>
      <c r="D20" s="23">
        <v>320</v>
      </c>
      <c r="E20" s="24">
        <v>1022</v>
      </c>
      <c r="F20" s="24"/>
      <c r="G20" s="24"/>
      <c r="H20" s="24"/>
      <c r="I20" s="24"/>
      <c r="J20" s="24">
        <v>125</v>
      </c>
      <c r="K20" s="24">
        <v>250</v>
      </c>
      <c r="L20" s="25"/>
      <c r="M20" s="26"/>
      <c r="N20" s="26"/>
      <c r="O20" s="9">
        <f t="shared" si="3"/>
        <v>445</v>
      </c>
      <c r="P20" s="9">
        <f t="shared" si="4"/>
        <v>1272</v>
      </c>
    </row>
    <row r="21" spans="2:16" ht="15.75" x14ac:dyDescent="0.25">
      <c r="B21" s="21" t="s">
        <v>42</v>
      </c>
      <c r="C21" s="22" t="s">
        <v>43</v>
      </c>
      <c r="D21" s="23">
        <v>132</v>
      </c>
      <c r="E21" s="24">
        <v>285</v>
      </c>
      <c r="F21" s="24"/>
      <c r="G21" s="24"/>
      <c r="H21" s="24"/>
      <c r="I21" s="24"/>
      <c r="J21" s="24"/>
      <c r="K21" s="24"/>
      <c r="L21" s="25"/>
      <c r="M21" s="26"/>
      <c r="N21" s="26"/>
      <c r="O21" s="9">
        <f t="shared" si="3"/>
        <v>132</v>
      </c>
      <c r="P21" s="9">
        <f t="shared" si="4"/>
        <v>285</v>
      </c>
    </row>
    <row r="22" spans="2:16" ht="15.75" x14ac:dyDescent="0.25">
      <c r="B22" s="21" t="s">
        <v>44</v>
      </c>
      <c r="C22" s="22" t="s">
        <v>45</v>
      </c>
      <c r="D22" s="23">
        <v>48</v>
      </c>
      <c r="E22" s="24">
        <v>57</v>
      </c>
      <c r="F22" s="24"/>
      <c r="G22" s="24"/>
      <c r="H22" s="24"/>
      <c r="I22" s="24"/>
      <c r="J22" s="24"/>
      <c r="K22" s="24"/>
      <c r="L22" s="25"/>
      <c r="M22" s="26"/>
      <c r="N22" s="26"/>
      <c r="O22" s="9">
        <f t="shared" si="3"/>
        <v>48</v>
      </c>
      <c r="P22" s="9">
        <f t="shared" si="4"/>
        <v>57</v>
      </c>
    </row>
    <row r="23" spans="2:16" ht="15.75" x14ac:dyDescent="0.25">
      <c r="B23" s="21" t="s">
        <v>46</v>
      </c>
      <c r="C23" s="27" t="s">
        <v>47</v>
      </c>
      <c r="D23" s="23">
        <v>1350</v>
      </c>
      <c r="E23" s="24">
        <v>3235</v>
      </c>
      <c r="F23" s="24">
        <v>2</v>
      </c>
      <c r="G23" s="24">
        <v>2</v>
      </c>
      <c r="H23" s="24">
        <v>13</v>
      </c>
      <c r="I23" s="24">
        <v>20</v>
      </c>
      <c r="J23" s="24"/>
      <c r="K23" s="24"/>
      <c r="L23" s="25"/>
      <c r="M23" s="26"/>
      <c r="N23" s="26"/>
      <c r="O23" s="9">
        <f t="shared" si="3"/>
        <v>1365</v>
      </c>
      <c r="P23" s="9">
        <f t="shared" si="4"/>
        <v>3257</v>
      </c>
    </row>
    <row r="24" spans="2:16" ht="15.75" x14ac:dyDescent="0.25">
      <c r="B24" s="21" t="s">
        <v>48</v>
      </c>
      <c r="C24" s="28" t="s">
        <v>49</v>
      </c>
      <c r="D24" s="23">
        <v>151</v>
      </c>
      <c r="E24" s="24">
        <v>1428</v>
      </c>
      <c r="F24" s="24"/>
      <c r="G24" s="24"/>
      <c r="H24" s="24"/>
      <c r="I24" s="24"/>
      <c r="J24" s="24"/>
      <c r="K24" s="24"/>
      <c r="L24" s="29"/>
      <c r="M24" s="26"/>
      <c r="N24" s="26"/>
      <c r="O24" s="9">
        <f t="shared" si="3"/>
        <v>151</v>
      </c>
      <c r="P24" s="9">
        <f t="shared" si="4"/>
        <v>1428</v>
      </c>
    </row>
    <row r="25" spans="2:16" ht="60" x14ac:dyDescent="0.25">
      <c r="B25" s="30" t="s">
        <v>50</v>
      </c>
      <c r="C25" s="31" t="s">
        <v>51</v>
      </c>
      <c r="D25" s="32">
        <v>201</v>
      </c>
      <c r="E25" s="33">
        <v>973</v>
      </c>
      <c r="F25" s="33"/>
      <c r="G25" s="33"/>
      <c r="H25" s="33"/>
      <c r="I25" s="33"/>
      <c r="J25" s="33"/>
      <c r="K25" s="33"/>
      <c r="L25" s="34"/>
      <c r="M25" s="26"/>
      <c r="N25" s="26"/>
      <c r="O25" s="9">
        <f t="shared" si="3"/>
        <v>201</v>
      </c>
      <c r="P25" s="9">
        <f t="shared" si="4"/>
        <v>973</v>
      </c>
    </row>
    <row r="26" spans="2:16" ht="15.75" x14ac:dyDescent="0.25">
      <c r="B26" s="21" t="s">
        <v>52</v>
      </c>
      <c r="C26" s="35" t="s">
        <v>53</v>
      </c>
      <c r="D26" s="32">
        <v>158</v>
      </c>
      <c r="E26" s="33">
        <v>321</v>
      </c>
      <c r="F26" s="33"/>
      <c r="G26" s="33"/>
      <c r="H26" s="33"/>
      <c r="I26" s="33"/>
      <c r="J26" s="33"/>
      <c r="K26" s="33"/>
      <c r="L26" s="34"/>
      <c r="M26" s="26"/>
      <c r="N26" s="26"/>
      <c r="O26" s="9">
        <f t="shared" si="3"/>
        <v>158</v>
      </c>
      <c r="P26" s="9">
        <f t="shared" si="4"/>
        <v>321</v>
      </c>
    </row>
    <row r="27" spans="2:16" ht="15.75" x14ac:dyDescent="0.25">
      <c r="B27" s="21" t="s">
        <v>54</v>
      </c>
      <c r="C27" s="36" t="s">
        <v>55</v>
      </c>
      <c r="D27" s="32">
        <v>224</v>
      </c>
      <c r="E27" s="33">
        <v>447</v>
      </c>
      <c r="F27" s="33"/>
      <c r="G27" s="33"/>
      <c r="H27" s="33"/>
      <c r="I27" s="33"/>
      <c r="J27" s="33"/>
      <c r="K27" s="33"/>
      <c r="L27" s="34"/>
      <c r="M27" s="26"/>
      <c r="N27" s="26"/>
      <c r="O27" s="9">
        <f t="shared" si="3"/>
        <v>224</v>
      </c>
      <c r="P27" s="9">
        <f t="shared" si="4"/>
        <v>447</v>
      </c>
    </row>
    <row r="28" spans="2:16" ht="15.75" x14ac:dyDescent="0.25">
      <c r="B28" s="21" t="s">
        <v>56</v>
      </c>
      <c r="C28" s="36" t="s">
        <v>57</v>
      </c>
      <c r="D28" s="32">
        <v>12700</v>
      </c>
      <c r="E28" s="33">
        <v>17522</v>
      </c>
      <c r="F28" s="33"/>
      <c r="G28" s="33"/>
      <c r="H28" s="33"/>
      <c r="I28" s="33"/>
      <c r="J28" s="33">
        <v>5</v>
      </c>
      <c r="K28" s="33">
        <v>10</v>
      </c>
      <c r="L28" s="34"/>
      <c r="M28" s="26"/>
      <c r="N28" s="26"/>
      <c r="O28" s="9">
        <f t="shared" si="3"/>
        <v>12705</v>
      </c>
      <c r="P28" s="9">
        <f t="shared" si="4"/>
        <v>17532</v>
      </c>
    </row>
    <row r="29" spans="2:16" ht="15.75" x14ac:dyDescent="0.25">
      <c r="B29" s="21" t="s">
        <v>58</v>
      </c>
      <c r="C29" s="22" t="s">
        <v>59</v>
      </c>
      <c r="D29" s="32">
        <v>110</v>
      </c>
      <c r="E29" s="33">
        <v>349</v>
      </c>
      <c r="F29" s="33"/>
      <c r="G29" s="33"/>
      <c r="H29" s="33"/>
      <c r="I29" s="33"/>
      <c r="J29" s="33"/>
      <c r="K29" s="33"/>
      <c r="L29" s="34"/>
      <c r="M29" s="26"/>
      <c r="N29" s="26"/>
      <c r="O29" s="9">
        <f t="shared" si="3"/>
        <v>110</v>
      </c>
      <c r="P29" s="9">
        <f t="shared" si="4"/>
        <v>349</v>
      </c>
    </row>
    <row r="30" spans="2:16" ht="15.75" x14ac:dyDescent="0.25">
      <c r="B30" s="37" t="s">
        <v>60</v>
      </c>
      <c r="C30" s="38" t="s">
        <v>61</v>
      </c>
      <c r="D30" s="11">
        <f>D31+D34+D35</f>
        <v>15394</v>
      </c>
      <c r="E30" s="11">
        <f t="shared" ref="E30:K30" si="5">E31+E34+E35</f>
        <v>25639</v>
      </c>
      <c r="F30" s="11">
        <f t="shared" si="5"/>
        <v>2</v>
      </c>
      <c r="G30" s="11">
        <f t="shared" si="5"/>
        <v>2</v>
      </c>
      <c r="H30" s="11">
        <f t="shared" si="5"/>
        <v>13</v>
      </c>
      <c r="I30" s="11">
        <f t="shared" si="5"/>
        <v>20</v>
      </c>
      <c r="J30" s="11">
        <f t="shared" si="5"/>
        <v>130</v>
      </c>
      <c r="K30" s="11">
        <f t="shared" si="5"/>
        <v>260</v>
      </c>
      <c r="L30" s="10"/>
      <c r="M30" s="11">
        <f>M31+M34+M35</f>
        <v>0</v>
      </c>
      <c r="N30" s="11">
        <f>N31+N34+N35</f>
        <v>0</v>
      </c>
      <c r="O30" s="11">
        <f t="shared" ref="O30:O38" si="6">M30+L30+J30+H30+F30+D30</f>
        <v>15539</v>
      </c>
      <c r="P30" s="11">
        <f t="shared" ref="P30:P38" si="7">N30+L30+K30+I30+G30+E30</f>
        <v>25921</v>
      </c>
    </row>
    <row r="31" spans="2:16" ht="15.75" x14ac:dyDescent="0.25">
      <c r="B31" s="39" t="s">
        <v>62</v>
      </c>
      <c r="C31" s="40" t="s">
        <v>63</v>
      </c>
      <c r="D31" s="41">
        <f>D32+D33</f>
        <v>14766</v>
      </c>
      <c r="E31" s="41">
        <f t="shared" ref="E31:N31" si="8">E32+E33</f>
        <v>23209</v>
      </c>
      <c r="F31" s="41">
        <f t="shared" si="8"/>
        <v>2</v>
      </c>
      <c r="G31" s="41">
        <f t="shared" si="8"/>
        <v>2</v>
      </c>
      <c r="H31" s="41">
        <f t="shared" si="8"/>
        <v>13</v>
      </c>
      <c r="I31" s="41">
        <f t="shared" si="8"/>
        <v>20</v>
      </c>
      <c r="J31" s="41">
        <f t="shared" si="8"/>
        <v>130</v>
      </c>
      <c r="K31" s="41">
        <f t="shared" si="8"/>
        <v>260</v>
      </c>
      <c r="L31" s="10">
        <f t="shared" si="8"/>
        <v>0</v>
      </c>
      <c r="M31" s="41">
        <f t="shared" si="8"/>
        <v>0</v>
      </c>
      <c r="N31" s="41">
        <f t="shared" si="8"/>
        <v>0</v>
      </c>
      <c r="O31" s="11">
        <f t="shared" si="6"/>
        <v>14911</v>
      </c>
      <c r="P31" s="11">
        <f t="shared" si="7"/>
        <v>23491</v>
      </c>
    </row>
    <row r="32" spans="2:16" ht="15.75" x14ac:dyDescent="0.25">
      <c r="B32" s="30" t="s">
        <v>64</v>
      </c>
      <c r="C32" s="22" t="s">
        <v>65</v>
      </c>
      <c r="D32" s="42">
        <v>2727</v>
      </c>
      <c r="E32" s="42">
        <v>8422</v>
      </c>
      <c r="F32" s="42">
        <v>2</v>
      </c>
      <c r="G32" s="42">
        <v>2</v>
      </c>
      <c r="H32" s="42"/>
      <c r="I32" s="42"/>
      <c r="J32" s="42">
        <v>130</v>
      </c>
      <c r="K32" s="42">
        <v>260</v>
      </c>
      <c r="L32" s="43"/>
      <c r="M32" s="44"/>
      <c r="N32" s="44"/>
      <c r="O32" s="11">
        <f t="shared" si="6"/>
        <v>2859</v>
      </c>
      <c r="P32" s="11">
        <f t="shared" si="7"/>
        <v>8684</v>
      </c>
    </row>
    <row r="33" spans="2:16" ht="15.75" x14ac:dyDescent="0.25">
      <c r="B33" s="30" t="s">
        <v>66</v>
      </c>
      <c r="C33" s="22" t="s">
        <v>67</v>
      </c>
      <c r="D33" s="42">
        <v>12039</v>
      </c>
      <c r="E33" s="42">
        <v>14787</v>
      </c>
      <c r="F33" s="42"/>
      <c r="G33" s="42"/>
      <c r="H33" s="42">
        <v>13</v>
      </c>
      <c r="I33" s="42">
        <v>20</v>
      </c>
      <c r="J33" s="42"/>
      <c r="K33" s="42"/>
      <c r="L33" s="43"/>
      <c r="M33" s="44"/>
      <c r="N33" s="44"/>
      <c r="O33" s="11">
        <f t="shared" si="6"/>
        <v>12052</v>
      </c>
      <c r="P33" s="11">
        <f t="shared" si="7"/>
        <v>14807</v>
      </c>
    </row>
    <row r="34" spans="2:16" ht="15.75" x14ac:dyDescent="0.25">
      <c r="B34" s="45" t="s">
        <v>68</v>
      </c>
      <c r="C34" s="46" t="s">
        <v>69</v>
      </c>
      <c r="D34" s="47">
        <v>4</v>
      </c>
      <c r="E34" s="47">
        <v>4</v>
      </c>
      <c r="F34" s="47"/>
      <c r="G34" s="47"/>
      <c r="H34" s="47"/>
      <c r="I34" s="47"/>
      <c r="J34" s="47"/>
      <c r="K34" s="47"/>
      <c r="L34" s="48"/>
      <c r="M34" s="49"/>
      <c r="N34" s="49"/>
      <c r="O34" s="11">
        <f t="shared" si="6"/>
        <v>4</v>
      </c>
      <c r="P34" s="11">
        <f t="shared" si="7"/>
        <v>4</v>
      </c>
    </row>
    <row r="35" spans="2:16" ht="15.75" x14ac:dyDescent="0.25">
      <c r="B35" s="39" t="s">
        <v>70</v>
      </c>
      <c r="C35" s="40" t="s">
        <v>71</v>
      </c>
      <c r="D35" s="41">
        <f>D36+D37+D38</f>
        <v>624</v>
      </c>
      <c r="E35" s="41">
        <f t="shared" ref="E35:K35" si="9">E36+E37+E38</f>
        <v>2426</v>
      </c>
      <c r="F35" s="41">
        <f t="shared" si="9"/>
        <v>0</v>
      </c>
      <c r="G35" s="41">
        <f t="shared" si="9"/>
        <v>0</v>
      </c>
      <c r="H35" s="41">
        <f t="shared" si="9"/>
        <v>0</v>
      </c>
      <c r="I35" s="41">
        <f t="shared" si="9"/>
        <v>0</v>
      </c>
      <c r="J35" s="41">
        <f t="shared" si="9"/>
        <v>0</v>
      </c>
      <c r="K35" s="41">
        <f t="shared" si="9"/>
        <v>0</v>
      </c>
      <c r="L35" s="10"/>
      <c r="M35" s="41">
        <f>M36+M37+M38</f>
        <v>0</v>
      </c>
      <c r="N35" s="41">
        <f>N36+N37+N38</f>
        <v>0</v>
      </c>
      <c r="O35" s="50">
        <f t="shared" si="6"/>
        <v>624</v>
      </c>
      <c r="P35" s="50">
        <f t="shared" si="7"/>
        <v>2426</v>
      </c>
    </row>
    <row r="36" spans="2:16" ht="15.75" x14ac:dyDescent="0.25">
      <c r="B36" s="51" t="s">
        <v>72</v>
      </c>
      <c r="C36" s="52" t="s">
        <v>73</v>
      </c>
      <c r="D36" s="53">
        <v>550</v>
      </c>
      <c r="E36" s="53">
        <v>2099</v>
      </c>
      <c r="F36" s="53"/>
      <c r="G36" s="53"/>
      <c r="H36" s="53"/>
      <c r="I36" s="53"/>
      <c r="J36" s="53"/>
      <c r="K36" s="53"/>
      <c r="L36" s="54"/>
      <c r="M36" s="54"/>
      <c r="N36" s="54"/>
      <c r="O36" s="11">
        <f t="shared" si="6"/>
        <v>550</v>
      </c>
      <c r="P36" s="11">
        <f t="shared" si="7"/>
        <v>2099</v>
      </c>
    </row>
    <row r="37" spans="2:16" ht="15.75" x14ac:dyDescent="0.25">
      <c r="B37" s="30" t="s">
        <v>74</v>
      </c>
      <c r="C37" s="22" t="s">
        <v>75</v>
      </c>
      <c r="D37" s="42">
        <v>61</v>
      </c>
      <c r="E37" s="42">
        <v>220</v>
      </c>
      <c r="F37" s="42"/>
      <c r="G37" s="42"/>
      <c r="H37" s="42"/>
      <c r="I37" s="42"/>
      <c r="J37" s="42"/>
      <c r="K37" s="42"/>
      <c r="L37" s="43"/>
      <c r="M37" s="44"/>
      <c r="N37" s="44"/>
      <c r="O37" s="11">
        <f t="shared" si="6"/>
        <v>61</v>
      </c>
      <c r="P37" s="11">
        <f t="shared" si="7"/>
        <v>220</v>
      </c>
    </row>
    <row r="38" spans="2:16" ht="15.75" x14ac:dyDescent="0.25">
      <c r="B38" s="30" t="s">
        <v>76</v>
      </c>
      <c r="C38" s="22" t="s">
        <v>77</v>
      </c>
      <c r="D38" s="42">
        <v>13</v>
      </c>
      <c r="E38" s="42">
        <v>107</v>
      </c>
      <c r="F38" s="42"/>
      <c r="G38" s="42"/>
      <c r="H38" s="42"/>
      <c r="I38" s="42"/>
      <c r="J38" s="42"/>
      <c r="K38" s="42"/>
      <c r="L38" s="43"/>
      <c r="M38" s="44"/>
      <c r="N38" s="44"/>
      <c r="O38" s="11">
        <f t="shared" si="6"/>
        <v>13</v>
      </c>
      <c r="P38" s="11">
        <f t="shared" si="7"/>
        <v>107</v>
      </c>
    </row>
    <row r="39" spans="2:16" ht="42.75" x14ac:dyDescent="0.25">
      <c r="B39" s="55" t="s">
        <v>78</v>
      </c>
      <c r="C39" s="56" t="s">
        <v>79</v>
      </c>
      <c r="D39" s="57">
        <f>D41+D42+D43</f>
        <v>411</v>
      </c>
      <c r="E39" s="57">
        <f t="shared" ref="E39:K39" si="10">E41+E42+E43</f>
        <v>1395</v>
      </c>
      <c r="F39" s="57">
        <f t="shared" si="10"/>
        <v>0</v>
      </c>
      <c r="G39" s="57">
        <f t="shared" si="10"/>
        <v>0</v>
      </c>
      <c r="H39" s="57">
        <f t="shared" si="10"/>
        <v>2</v>
      </c>
      <c r="I39" s="57">
        <f t="shared" si="10"/>
        <v>4</v>
      </c>
      <c r="J39" s="57">
        <f t="shared" si="10"/>
        <v>0</v>
      </c>
      <c r="K39" s="57">
        <f t="shared" si="10"/>
        <v>0</v>
      </c>
      <c r="L39" s="58"/>
      <c r="M39" s="57">
        <f>M41+M42+M43</f>
        <v>0</v>
      </c>
      <c r="N39" s="57">
        <f>N41+N42+N43</f>
        <v>0</v>
      </c>
      <c r="O39" s="59">
        <f>D39+F39+H39+J39+L39+M39</f>
        <v>413</v>
      </c>
      <c r="P39" s="60">
        <f>E39+G39+I39+K39+L39+N39</f>
        <v>1399</v>
      </c>
    </row>
    <row r="40" spans="2:16" ht="15.75" x14ac:dyDescent="0.25">
      <c r="B40" s="61"/>
      <c r="C40" s="22" t="s">
        <v>32</v>
      </c>
      <c r="D40" s="62"/>
      <c r="E40" s="62"/>
      <c r="F40" s="62"/>
      <c r="G40" s="62"/>
      <c r="H40" s="62"/>
      <c r="I40" s="62"/>
      <c r="J40" s="62"/>
      <c r="K40" s="62"/>
      <c r="L40" s="63"/>
      <c r="M40" s="64"/>
      <c r="N40" s="64"/>
      <c r="O40" s="65"/>
      <c r="P40" s="54"/>
    </row>
    <row r="41" spans="2:16" ht="17.25" x14ac:dyDescent="0.25">
      <c r="B41" s="30" t="s">
        <v>80</v>
      </c>
      <c r="C41" s="66" t="s">
        <v>81</v>
      </c>
      <c r="D41" s="67">
        <v>147</v>
      </c>
      <c r="E41" s="67">
        <v>577</v>
      </c>
      <c r="F41" s="33"/>
      <c r="G41" s="33"/>
      <c r="H41" s="33"/>
      <c r="I41" s="33"/>
      <c r="J41" s="33"/>
      <c r="K41" s="33"/>
      <c r="L41" s="34"/>
      <c r="M41" s="26"/>
      <c r="N41" s="26"/>
      <c r="O41" s="68">
        <f>D41+F41+H41+J41+L41+M41</f>
        <v>147</v>
      </c>
      <c r="P41" s="57">
        <f>E41+G41+I41+K41+L41+N41</f>
        <v>577</v>
      </c>
    </row>
    <row r="42" spans="2:16" ht="17.25" x14ac:dyDescent="0.25">
      <c r="B42" s="30" t="s">
        <v>82</v>
      </c>
      <c r="C42" s="22" t="s">
        <v>83</v>
      </c>
      <c r="D42" s="69">
        <v>264</v>
      </c>
      <c r="E42" s="69">
        <v>818</v>
      </c>
      <c r="F42" s="70"/>
      <c r="G42" s="70"/>
      <c r="H42" s="71">
        <v>2</v>
      </c>
      <c r="I42" s="71">
        <v>4</v>
      </c>
      <c r="J42" s="72"/>
      <c r="K42" s="72"/>
      <c r="L42" s="58"/>
      <c r="M42" s="72"/>
      <c r="N42" s="72"/>
      <c r="O42" s="68">
        <f>D42+F42+H42+J42+L42+M42</f>
        <v>266</v>
      </c>
      <c r="P42" s="57">
        <f>E42+G42+I42+K42+L42+N42</f>
        <v>822</v>
      </c>
    </row>
    <row r="43" spans="2:16" ht="17.25" x14ac:dyDescent="0.3">
      <c r="B43" s="73" t="s">
        <v>84</v>
      </c>
      <c r="C43" s="74" t="s">
        <v>85</v>
      </c>
      <c r="D43" s="75"/>
      <c r="E43" s="75"/>
      <c r="F43" s="74"/>
      <c r="G43" s="74"/>
      <c r="H43" s="74"/>
      <c r="I43" s="74"/>
      <c r="J43" s="74"/>
      <c r="K43" s="74"/>
      <c r="L43" s="58"/>
      <c r="M43" s="74"/>
      <c r="N43" s="74"/>
      <c r="O43" s="68">
        <f>D43+F43+H43+J43+L43+M43</f>
        <v>0</v>
      </c>
      <c r="P43" s="57">
        <f>E43+G43+I43+K43+L43+N43</f>
        <v>0</v>
      </c>
    </row>
    <row r="46" spans="2:16" ht="18.75" x14ac:dyDescent="0.25">
      <c r="C46" s="303" t="s">
        <v>401</v>
      </c>
      <c r="D46" s="303"/>
      <c r="E46" s="303"/>
      <c r="F46" s="303"/>
      <c r="G46" s="303"/>
      <c r="H46" s="303"/>
      <c r="I46" s="303"/>
      <c r="J46" s="303"/>
      <c r="K46" s="303"/>
      <c r="L46" s="303"/>
      <c r="M46" s="303"/>
    </row>
  </sheetData>
  <mergeCells count="26">
    <mergeCell ref="C46:M46"/>
    <mergeCell ref="M8:M10"/>
    <mergeCell ref="N8:N10"/>
    <mergeCell ref="O8:O10"/>
    <mergeCell ref="P8:P10"/>
    <mergeCell ref="G8:G10"/>
    <mergeCell ref="H8:H10"/>
    <mergeCell ref="I8:I10"/>
    <mergeCell ref="J8:J10"/>
    <mergeCell ref="K8:K10"/>
    <mergeCell ref="C3:O3"/>
    <mergeCell ref="G4:L4"/>
    <mergeCell ref="O5:P5"/>
    <mergeCell ref="B6:B10"/>
    <mergeCell ref="C6:C10"/>
    <mergeCell ref="D6:E7"/>
    <mergeCell ref="F6:G7"/>
    <mergeCell ref="H6:I7"/>
    <mergeCell ref="J6:L6"/>
    <mergeCell ref="M6:N7"/>
    <mergeCell ref="O6:P7"/>
    <mergeCell ref="J7:K7"/>
    <mergeCell ref="L7:L10"/>
    <mergeCell ref="D8:D10"/>
    <mergeCell ref="E8:E10"/>
    <mergeCell ref="F8:F10"/>
  </mergeCells>
  <pageMargins left="0.25" right="0.25" top="0.75" bottom="0.75" header="0.3" footer="0.3"/>
  <pageSetup paperSize="9" scale="95" orientation="landscape" horizontalDpi="30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85D24-6AB9-43C8-89C9-FECCE47EC15F}">
  <dimension ref="A5:V31"/>
  <sheetViews>
    <sheetView tabSelected="1" workbookViewId="0">
      <selection activeCell="H30" sqref="H30"/>
    </sheetView>
  </sheetViews>
  <sheetFormatPr defaultRowHeight="15" x14ac:dyDescent="0.25"/>
  <cols>
    <col min="1" max="1" width="6.140625" customWidth="1"/>
    <col min="2" max="2" width="30.42578125" customWidth="1"/>
    <col min="3" max="3" width="14.140625" customWidth="1"/>
    <col min="4" max="4" width="10.7109375" customWidth="1"/>
    <col min="5" max="5" width="11.28515625" customWidth="1"/>
    <col min="6" max="6" width="14.140625" customWidth="1"/>
    <col min="7" max="7" width="12" customWidth="1"/>
    <col min="8" max="8" width="10.85546875" customWidth="1"/>
    <col min="9" max="9" width="10.28515625" customWidth="1"/>
    <col min="10" max="10" width="14.5703125" customWidth="1"/>
    <col min="11" max="11" width="12.140625" customWidth="1"/>
    <col min="12" max="12" width="11.5703125" customWidth="1"/>
    <col min="13" max="13" width="11.42578125" customWidth="1"/>
    <col min="14" max="14" width="11.140625" customWidth="1"/>
    <col min="15" max="15" width="11.42578125" customWidth="1"/>
    <col min="16" max="16" width="12.5703125" customWidth="1"/>
    <col min="17" max="17" width="12.85546875" customWidth="1"/>
    <col min="18" max="18" width="13.28515625" customWidth="1"/>
    <col min="19" max="19" width="7.5703125" customWidth="1"/>
    <col min="20" max="20" width="6.5703125" customWidth="1"/>
    <col min="21" max="21" width="11.7109375" customWidth="1"/>
    <col min="22" max="22" width="10.28515625" bestFit="1" customWidth="1"/>
    <col min="257" max="257" width="6.140625" customWidth="1"/>
    <col min="258" max="258" width="30.42578125" customWidth="1"/>
    <col min="259" max="259" width="14.140625" customWidth="1"/>
    <col min="260" max="260" width="10.7109375" customWidth="1"/>
    <col min="261" max="261" width="11.28515625" customWidth="1"/>
    <col min="262" max="262" width="14.140625" customWidth="1"/>
    <col min="263" max="263" width="12" customWidth="1"/>
    <col min="264" max="264" width="10.85546875" customWidth="1"/>
    <col min="265" max="265" width="10.28515625" customWidth="1"/>
    <col min="266" max="266" width="14.5703125" customWidth="1"/>
    <col min="267" max="267" width="12.140625" customWidth="1"/>
    <col min="268" max="268" width="11.5703125" customWidth="1"/>
    <col min="269" max="269" width="11.42578125" customWidth="1"/>
    <col min="270" max="270" width="11.140625" customWidth="1"/>
    <col min="271" max="271" width="11.42578125" customWidth="1"/>
    <col min="272" max="272" width="11.140625" customWidth="1"/>
    <col min="273" max="273" width="12.85546875" customWidth="1"/>
    <col min="274" max="274" width="13.28515625" customWidth="1"/>
    <col min="275" max="275" width="7.5703125" customWidth="1"/>
    <col min="276" max="276" width="6.5703125" customWidth="1"/>
    <col min="277" max="277" width="5" customWidth="1"/>
    <col min="513" max="513" width="6.140625" customWidth="1"/>
    <col min="514" max="514" width="30.42578125" customWidth="1"/>
    <col min="515" max="515" width="14.140625" customWidth="1"/>
    <col min="516" max="516" width="10.7109375" customWidth="1"/>
    <col min="517" max="517" width="11.28515625" customWidth="1"/>
    <col min="518" max="518" width="14.140625" customWidth="1"/>
    <col min="519" max="519" width="12" customWidth="1"/>
    <col min="520" max="520" width="10.85546875" customWidth="1"/>
    <col min="521" max="521" width="10.28515625" customWidth="1"/>
    <col min="522" max="522" width="14.5703125" customWidth="1"/>
    <col min="523" max="523" width="12.140625" customWidth="1"/>
    <col min="524" max="524" width="11.5703125" customWidth="1"/>
    <col min="525" max="525" width="11.42578125" customWidth="1"/>
    <col min="526" max="526" width="11.140625" customWidth="1"/>
    <col min="527" max="527" width="11.42578125" customWidth="1"/>
    <col min="528" max="528" width="11.140625" customWidth="1"/>
    <col min="529" max="529" width="12.85546875" customWidth="1"/>
    <col min="530" max="530" width="13.28515625" customWidth="1"/>
    <col min="531" max="531" width="7.5703125" customWidth="1"/>
    <col min="532" max="532" width="6.5703125" customWidth="1"/>
    <col min="533" max="533" width="5" customWidth="1"/>
    <col min="769" max="769" width="6.140625" customWidth="1"/>
    <col min="770" max="770" width="30.42578125" customWidth="1"/>
    <col min="771" max="771" width="14.140625" customWidth="1"/>
    <col min="772" max="772" width="10.7109375" customWidth="1"/>
    <col min="773" max="773" width="11.28515625" customWidth="1"/>
    <col min="774" max="774" width="14.140625" customWidth="1"/>
    <col min="775" max="775" width="12" customWidth="1"/>
    <col min="776" max="776" width="10.85546875" customWidth="1"/>
    <col min="777" max="777" width="10.28515625" customWidth="1"/>
    <col min="778" max="778" width="14.5703125" customWidth="1"/>
    <col min="779" max="779" width="12.140625" customWidth="1"/>
    <col min="780" max="780" width="11.5703125" customWidth="1"/>
    <col min="781" max="781" width="11.42578125" customWidth="1"/>
    <col min="782" max="782" width="11.140625" customWidth="1"/>
    <col min="783" max="783" width="11.42578125" customWidth="1"/>
    <col min="784" max="784" width="11.140625" customWidth="1"/>
    <col min="785" max="785" width="12.85546875" customWidth="1"/>
    <col min="786" max="786" width="13.28515625" customWidth="1"/>
    <col min="787" max="787" width="7.5703125" customWidth="1"/>
    <col min="788" max="788" width="6.5703125" customWidth="1"/>
    <col min="789" max="789" width="5" customWidth="1"/>
    <col min="1025" max="1025" width="6.140625" customWidth="1"/>
    <col min="1026" max="1026" width="30.42578125" customWidth="1"/>
    <col min="1027" max="1027" width="14.140625" customWidth="1"/>
    <col min="1028" max="1028" width="10.7109375" customWidth="1"/>
    <col min="1029" max="1029" width="11.28515625" customWidth="1"/>
    <col min="1030" max="1030" width="14.140625" customWidth="1"/>
    <col min="1031" max="1031" width="12" customWidth="1"/>
    <col min="1032" max="1032" width="10.85546875" customWidth="1"/>
    <col min="1033" max="1033" width="10.28515625" customWidth="1"/>
    <col min="1034" max="1034" width="14.5703125" customWidth="1"/>
    <col min="1035" max="1035" width="12.140625" customWidth="1"/>
    <col min="1036" max="1036" width="11.5703125" customWidth="1"/>
    <col min="1037" max="1037" width="11.42578125" customWidth="1"/>
    <col min="1038" max="1038" width="11.140625" customWidth="1"/>
    <col min="1039" max="1039" width="11.42578125" customWidth="1"/>
    <col min="1040" max="1040" width="11.140625" customWidth="1"/>
    <col min="1041" max="1041" width="12.85546875" customWidth="1"/>
    <col min="1042" max="1042" width="13.28515625" customWidth="1"/>
    <col min="1043" max="1043" width="7.5703125" customWidth="1"/>
    <col min="1044" max="1044" width="6.5703125" customWidth="1"/>
    <col min="1045" max="1045" width="5" customWidth="1"/>
    <col min="1281" max="1281" width="6.140625" customWidth="1"/>
    <col min="1282" max="1282" width="30.42578125" customWidth="1"/>
    <col min="1283" max="1283" width="14.140625" customWidth="1"/>
    <col min="1284" max="1284" width="10.7109375" customWidth="1"/>
    <col min="1285" max="1285" width="11.28515625" customWidth="1"/>
    <col min="1286" max="1286" width="14.140625" customWidth="1"/>
    <col min="1287" max="1287" width="12" customWidth="1"/>
    <col min="1288" max="1288" width="10.85546875" customWidth="1"/>
    <col min="1289" max="1289" width="10.28515625" customWidth="1"/>
    <col min="1290" max="1290" width="14.5703125" customWidth="1"/>
    <col min="1291" max="1291" width="12.140625" customWidth="1"/>
    <col min="1292" max="1292" width="11.5703125" customWidth="1"/>
    <col min="1293" max="1293" width="11.42578125" customWidth="1"/>
    <col min="1294" max="1294" width="11.140625" customWidth="1"/>
    <col min="1295" max="1295" width="11.42578125" customWidth="1"/>
    <col min="1296" max="1296" width="11.140625" customWidth="1"/>
    <col min="1297" max="1297" width="12.85546875" customWidth="1"/>
    <col min="1298" max="1298" width="13.28515625" customWidth="1"/>
    <col min="1299" max="1299" width="7.5703125" customWidth="1"/>
    <col min="1300" max="1300" width="6.5703125" customWidth="1"/>
    <col min="1301" max="1301" width="5" customWidth="1"/>
    <col min="1537" max="1537" width="6.140625" customWidth="1"/>
    <col min="1538" max="1538" width="30.42578125" customWidth="1"/>
    <col min="1539" max="1539" width="14.140625" customWidth="1"/>
    <col min="1540" max="1540" width="10.7109375" customWidth="1"/>
    <col min="1541" max="1541" width="11.28515625" customWidth="1"/>
    <col min="1542" max="1542" width="14.140625" customWidth="1"/>
    <col min="1543" max="1543" width="12" customWidth="1"/>
    <col min="1544" max="1544" width="10.85546875" customWidth="1"/>
    <col min="1545" max="1545" width="10.28515625" customWidth="1"/>
    <col min="1546" max="1546" width="14.5703125" customWidth="1"/>
    <col min="1547" max="1547" width="12.140625" customWidth="1"/>
    <col min="1548" max="1548" width="11.5703125" customWidth="1"/>
    <col min="1549" max="1549" width="11.42578125" customWidth="1"/>
    <col min="1550" max="1550" width="11.140625" customWidth="1"/>
    <col min="1551" max="1551" width="11.42578125" customWidth="1"/>
    <col min="1552" max="1552" width="11.140625" customWidth="1"/>
    <col min="1553" max="1553" width="12.85546875" customWidth="1"/>
    <col min="1554" max="1554" width="13.28515625" customWidth="1"/>
    <col min="1555" max="1555" width="7.5703125" customWidth="1"/>
    <col min="1556" max="1556" width="6.5703125" customWidth="1"/>
    <col min="1557" max="1557" width="5" customWidth="1"/>
    <col min="1793" max="1793" width="6.140625" customWidth="1"/>
    <col min="1794" max="1794" width="30.42578125" customWidth="1"/>
    <col min="1795" max="1795" width="14.140625" customWidth="1"/>
    <col min="1796" max="1796" width="10.7109375" customWidth="1"/>
    <col min="1797" max="1797" width="11.28515625" customWidth="1"/>
    <col min="1798" max="1798" width="14.140625" customWidth="1"/>
    <col min="1799" max="1799" width="12" customWidth="1"/>
    <col min="1800" max="1800" width="10.85546875" customWidth="1"/>
    <col min="1801" max="1801" width="10.28515625" customWidth="1"/>
    <col min="1802" max="1802" width="14.5703125" customWidth="1"/>
    <col min="1803" max="1803" width="12.140625" customWidth="1"/>
    <col min="1804" max="1804" width="11.5703125" customWidth="1"/>
    <col min="1805" max="1805" width="11.42578125" customWidth="1"/>
    <col min="1806" max="1806" width="11.140625" customWidth="1"/>
    <col min="1807" max="1807" width="11.42578125" customWidth="1"/>
    <col min="1808" max="1808" width="11.140625" customWidth="1"/>
    <col min="1809" max="1809" width="12.85546875" customWidth="1"/>
    <col min="1810" max="1810" width="13.28515625" customWidth="1"/>
    <col min="1811" max="1811" width="7.5703125" customWidth="1"/>
    <col min="1812" max="1812" width="6.5703125" customWidth="1"/>
    <col min="1813" max="1813" width="5" customWidth="1"/>
    <col min="2049" max="2049" width="6.140625" customWidth="1"/>
    <col min="2050" max="2050" width="30.42578125" customWidth="1"/>
    <col min="2051" max="2051" width="14.140625" customWidth="1"/>
    <col min="2052" max="2052" width="10.7109375" customWidth="1"/>
    <col min="2053" max="2053" width="11.28515625" customWidth="1"/>
    <col min="2054" max="2054" width="14.140625" customWidth="1"/>
    <col min="2055" max="2055" width="12" customWidth="1"/>
    <col min="2056" max="2056" width="10.85546875" customWidth="1"/>
    <col min="2057" max="2057" width="10.28515625" customWidth="1"/>
    <col min="2058" max="2058" width="14.5703125" customWidth="1"/>
    <col min="2059" max="2059" width="12.140625" customWidth="1"/>
    <col min="2060" max="2060" width="11.5703125" customWidth="1"/>
    <col min="2061" max="2061" width="11.42578125" customWidth="1"/>
    <col min="2062" max="2062" width="11.140625" customWidth="1"/>
    <col min="2063" max="2063" width="11.42578125" customWidth="1"/>
    <col min="2064" max="2064" width="11.140625" customWidth="1"/>
    <col min="2065" max="2065" width="12.85546875" customWidth="1"/>
    <col min="2066" max="2066" width="13.28515625" customWidth="1"/>
    <col min="2067" max="2067" width="7.5703125" customWidth="1"/>
    <col min="2068" max="2068" width="6.5703125" customWidth="1"/>
    <col min="2069" max="2069" width="5" customWidth="1"/>
    <col min="2305" max="2305" width="6.140625" customWidth="1"/>
    <col min="2306" max="2306" width="30.42578125" customWidth="1"/>
    <col min="2307" max="2307" width="14.140625" customWidth="1"/>
    <col min="2308" max="2308" width="10.7109375" customWidth="1"/>
    <col min="2309" max="2309" width="11.28515625" customWidth="1"/>
    <col min="2310" max="2310" width="14.140625" customWidth="1"/>
    <col min="2311" max="2311" width="12" customWidth="1"/>
    <col min="2312" max="2312" width="10.85546875" customWidth="1"/>
    <col min="2313" max="2313" width="10.28515625" customWidth="1"/>
    <col min="2314" max="2314" width="14.5703125" customWidth="1"/>
    <col min="2315" max="2315" width="12.140625" customWidth="1"/>
    <col min="2316" max="2316" width="11.5703125" customWidth="1"/>
    <col min="2317" max="2317" width="11.42578125" customWidth="1"/>
    <col min="2318" max="2318" width="11.140625" customWidth="1"/>
    <col min="2319" max="2319" width="11.42578125" customWidth="1"/>
    <col min="2320" max="2320" width="11.140625" customWidth="1"/>
    <col min="2321" max="2321" width="12.85546875" customWidth="1"/>
    <col min="2322" max="2322" width="13.28515625" customWidth="1"/>
    <col min="2323" max="2323" width="7.5703125" customWidth="1"/>
    <col min="2324" max="2324" width="6.5703125" customWidth="1"/>
    <col min="2325" max="2325" width="5" customWidth="1"/>
    <col min="2561" max="2561" width="6.140625" customWidth="1"/>
    <col min="2562" max="2562" width="30.42578125" customWidth="1"/>
    <col min="2563" max="2563" width="14.140625" customWidth="1"/>
    <col min="2564" max="2564" width="10.7109375" customWidth="1"/>
    <col min="2565" max="2565" width="11.28515625" customWidth="1"/>
    <col min="2566" max="2566" width="14.140625" customWidth="1"/>
    <col min="2567" max="2567" width="12" customWidth="1"/>
    <col min="2568" max="2568" width="10.85546875" customWidth="1"/>
    <col min="2569" max="2569" width="10.28515625" customWidth="1"/>
    <col min="2570" max="2570" width="14.5703125" customWidth="1"/>
    <col min="2571" max="2571" width="12.140625" customWidth="1"/>
    <col min="2572" max="2572" width="11.5703125" customWidth="1"/>
    <col min="2573" max="2573" width="11.42578125" customWidth="1"/>
    <col min="2574" max="2574" width="11.140625" customWidth="1"/>
    <col min="2575" max="2575" width="11.42578125" customWidth="1"/>
    <col min="2576" max="2576" width="11.140625" customWidth="1"/>
    <col min="2577" max="2577" width="12.85546875" customWidth="1"/>
    <col min="2578" max="2578" width="13.28515625" customWidth="1"/>
    <col min="2579" max="2579" width="7.5703125" customWidth="1"/>
    <col min="2580" max="2580" width="6.5703125" customWidth="1"/>
    <col min="2581" max="2581" width="5" customWidth="1"/>
    <col min="2817" max="2817" width="6.140625" customWidth="1"/>
    <col min="2818" max="2818" width="30.42578125" customWidth="1"/>
    <col min="2819" max="2819" width="14.140625" customWidth="1"/>
    <col min="2820" max="2820" width="10.7109375" customWidth="1"/>
    <col min="2821" max="2821" width="11.28515625" customWidth="1"/>
    <col min="2822" max="2822" width="14.140625" customWidth="1"/>
    <col min="2823" max="2823" width="12" customWidth="1"/>
    <col min="2824" max="2824" width="10.85546875" customWidth="1"/>
    <col min="2825" max="2825" width="10.28515625" customWidth="1"/>
    <col min="2826" max="2826" width="14.5703125" customWidth="1"/>
    <col min="2827" max="2827" width="12.140625" customWidth="1"/>
    <col min="2828" max="2828" width="11.5703125" customWidth="1"/>
    <col min="2829" max="2829" width="11.42578125" customWidth="1"/>
    <col min="2830" max="2830" width="11.140625" customWidth="1"/>
    <col min="2831" max="2831" width="11.42578125" customWidth="1"/>
    <col min="2832" max="2832" width="11.140625" customWidth="1"/>
    <col min="2833" max="2833" width="12.85546875" customWidth="1"/>
    <col min="2834" max="2834" width="13.28515625" customWidth="1"/>
    <col min="2835" max="2835" width="7.5703125" customWidth="1"/>
    <col min="2836" max="2836" width="6.5703125" customWidth="1"/>
    <col min="2837" max="2837" width="5" customWidth="1"/>
    <col min="3073" max="3073" width="6.140625" customWidth="1"/>
    <col min="3074" max="3074" width="30.42578125" customWidth="1"/>
    <col min="3075" max="3075" width="14.140625" customWidth="1"/>
    <col min="3076" max="3076" width="10.7109375" customWidth="1"/>
    <col min="3077" max="3077" width="11.28515625" customWidth="1"/>
    <col min="3078" max="3078" width="14.140625" customWidth="1"/>
    <col min="3079" max="3079" width="12" customWidth="1"/>
    <col min="3080" max="3080" width="10.85546875" customWidth="1"/>
    <col min="3081" max="3081" width="10.28515625" customWidth="1"/>
    <col min="3082" max="3082" width="14.5703125" customWidth="1"/>
    <col min="3083" max="3083" width="12.140625" customWidth="1"/>
    <col min="3084" max="3084" width="11.5703125" customWidth="1"/>
    <col min="3085" max="3085" width="11.42578125" customWidth="1"/>
    <col min="3086" max="3086" width="11.140625" customWidth="1"/>
    <col min="3087" max="3087" width="11.42578125" customWidth="1"/>
    <col min="3088" max="3088" width="11.140625" customWidth="1"/>
    <col min="3089" max="3089" width="12.85546875" customWidth="1"/>
    <col min="3090" max="3090" width="13.28515625" customWidth="1"/>
    <col min="3091" max="3091" width="7.5703125" customWidth="1"/>
    <col min="3092" max="3092" width="6.5703125" customWidth="1"/>
    <col min="3093" max="3093" width="5" customWidth="1"/>
    <col min="3329" max="3329" width="6.140625" customWidth="1"/>
    <col min="3330" max="3330" width="30.42578125" customWidth="1"/>
    <col min="3331" max="3331" width="14.140625" customWidth="1"/>
    <col min="3332" max="3332" width="10.7109375" customWidth="1"/>
    <col min="3333" max="3333" width="11.28515625" customWidth="1"/>
    <col min="3334" max="3334" width="14.140625" customWidth="1"/>
    <col min="3335" max="3335" width="12" customWidth="1"/>
    <col min="3336" max="3336" width="10.85546875" customWidth="1"/>
    <col min="3337" max="3337" width="10.28515625" customWidth="1"/>
    <col min="3338" max="3338" width="14.5703125" customWidth="1"/>
    <col min="3339" max="3339" width="12.140625" customWidth="1"/>
    <col min="3340" max="3340" width="11.5703125" customWidth="1"/>
    <col min="3341" max="3341" width="11.42578125" customWidth="1"/>
    <col min="3342" max="3342" width="11.140625" customWidth="1"/>
    <col min="3343" max="3343" width="11.42578125" customWidth="1"/>
    <col min="3344" max="3344" width="11.140625" customWidth="1"/>
    <col min="3345" max="3345" width="12.85546875" customWidth="1"/>
    <col min="3346" max="3346" width="13.28515625" customWidth="1"/>
    <col min="3347" max="3347" width="7.5703125" customWidth="1"/>
    <col min="3348" max="3348" width="6.5703125" customWidth="1"/>
    <col min="3349" max="3349" width="5" customWidth="1"/>
    <col min="3585" max="3585" width="6.140625" customWidth="1"/>
    <col min="3586" max="3586" width="30.42578125" customWidth="1"/>
    <col min="3587" max="3587" width="14.140625" customWidth="1"/>
    <col min="3588" max="3588" width="10.7109375" customWidth="1"/>
    <col min="3589" max="3589" width="11.28515625" customWidth="1"/>
    <col min="3590" max="3590" width="14.140625" customWidth="1"/>
    <col min="3591" max="3591" width="12" customWidth="1"/>
    <col min="3592" max="3592" width="10.85546875" customWidth="1"/>
    <col min="3593" max="3593" width="10.28515625" customWidth="1"/>
    <col min="3594" max="3594" width="14.5703125" customWidth="1"/>
    <col min="3595" max="3595" width="12.140625" customWidth="1"/>
    <col min="3596" max="3596" width="11.5703125" customWidth="1"/>
    <col min="3597" max="3597" width="11.42578125" customWidth="1"/>
    <col min="3598" max="3598" width="11.140625" customWidth="1"/>
    <col min="3599" max="3599" width="11.42578125" customWidth="1"/>
    <col min="3600" max="3600" width="11.140625" customWidth="1"/>
    <col min="3601" max="3601" width="12.85546875" customWidth="1"/>
    <col min="3602" max="3602" width="13.28515625" customWidth="1"/>
    <col min="3603" max="3603" width="7.5703125" customWidth="1"/>
    <col min="3604" max="3604" width="6.5703125" customWidth="1"/>
    <col min="3605" max="3605" width="5" customWidth="1"/>
    <col min="3841" max="3841" width="6.140625" customWidth="1"/>
    <col min="3842" max="3842" width="30.42578125" customWidth="1"/>
    <col min="3843" max="3843" width="14.140625" customWidth="1"/>
    <col min="3844" max="3844" width="10.7109375" customWidth="1"/>
    <col min="3845" max="3845" width="11.28515625" customWidth="1"/>
    <col min="3846" max="3846" width="14.140625" customWidth="1"/>
    <col min="3847" max="3847" width="12" customWidth="1"/>
    <col min="3848" max="3848" width="10.85546875" customWidth="1"/>
    <col min="3849" max="3849" width="10.28515625" customWidth="1"/>
    <col min="3850" max="3850" width="14.5703125" customWidth="1"/>
    <col min="3851" max="3851" width="12.140625" customWidth="1"/>
    <col min="3852" max="3852" width="11.5703125" customWidth="1"/>
    <col min="3853" max="3853" width="11.42578125" customWidth="1"/>
    <col min="3854" max="3854" width="11.140625" customWidth="1"/>
    <col min="3855" max="3855" width="11.42578125" customWidth="1"/>
    <col min="3856" max="3856" width="11.140625" customWidth="1"/>
    <col min="3857" max="3857" width="12.85546875" customWidth="1"/>
    <col min="3858" max="3858" width="13.28515625" customWidth="1"/>
    <col min="3859" max="3859" width="7.5703125" customWidth="1"/>
    <col min="3860" max="3860" width="6.5703125" customWidth="1"/>
    <col min="3861" max="3861" width="5" customWidth="1"/>
    <col min="4097" max="4097" width="6.140625" customWidth="1"/>
    <col min="4098" max="4098" width="30.42578125" customWidth="1"/>
    <col min="4099" max="4099" width="14.140625" customWidth="1"/>
    <col min="4100" max="4100" width="10.7109375" customWidth="1"/>
    <col min="4101" max="4101" width="11.28515625" customWidth="1"/>
    <col min="4102" max="4102" width="14.140625" customWidth="1"/>
    <col min="4103" max="4103" width="12" customWidth="1"/>
    <col min="4104" max="4104" width="10.85546875" customWidth="1"/>
    <col min="4105" max="4105" width="10.28515625" customWidth="1"/>
    <col min="4106" max="4106" width="14.5703125" customWidth="1"/>
    <col min="4107" max="4107" width="12.140625" customWidth="1"/>
    <col min="4108" max="4108" width="11.5703125" customWidth="1"/>
    <col min="4109" max="4109" width="11.42578125" customWidth="1"/>
    <col min="4110" max="4110" width="11.140625" customWidth="1"/>
    <col min="4111" max="4111" width="11.42578125" customWidth="1"/>
    <col min="4112" max="4112" width="11.140625" customWidth="1"/>
    <col min="4113" max="4113" width="12.85546875" customWidth="1"/>
    <col min="4114" max="4114" width="13.28515625" customWidth="1"/>
    <col min="4115" max="4115" width="7.5703125" customWidth="1"/>
    <col min="4116" max="4116" width="6.5703125" customWidth="1"/>
    <col min="4117" max="4117" width="5" customWidth="1"/>
    <col min="4353" max="4353" width="6.140625" customWidth="1"/>
    <col min="4354" max="4354" width="30.42578125" customWidth="1"/>
    <col min="4355" max="4355" width="14.140625" customWidth="1"/>
    <col min="4356" max="4356" width="10.7109375" customWidth="1"/>
    <col min="4357" max="4357" width="11.28515625" customWidth="1"/>
    <col min="4358" max="4358" width="14.140625" customWidth="1"/>
    <col min="4359" max="4359" width="12" customWidth="1"/>
    <col min="4360" max="4360" width="10.85546875" customWidth="1"/>
    <col min="4361" max="4361" width="10.28515625" customWidth="1"/>
    <col min="4362" max="4362" width="14.5703125" customWidth="1"/>
    <col min="4363" max="4363" width="12.140625" customWidth="1"/>
    <col min="4364" max="4364" width="11.5703125" customWidth="1"/>
    <col min="4365" max="4365" width="11.42578125" customWidth="1"/>
    <col min="4366" max="4366" width="11.140625" customWidth="1"/>
    <col min="4367" max="4367" width="11.42578125" customWidth="1"/>
    <col min="4368" max="4368" width="11.140625" customWidth="1"/>
    <col min="4369" max="4369" width="12.85546875" customWidth="1"/>
    <col min="4370" max="4370" width="13.28515625" customWidth="1"/>
    <col min="4371" max="4371" width="7.5703125" customWidth="1"/>
    <col min="4372" max="4372" width="6.5703125" customWidth="1"/>
    <col min="4373" max="4373" width="5" customWidth="1"/>
    <col min="4609" max="4609" width="6.140625" customWidth="1"/>
    <col min="4610" max="4610" width="30.42578125" customWidth="1"/>
    <col min="4611" max="4611" width="14.140625" customWidth="1"/>
    <col min="4612" max="4612" width="10.7109375" customWidth="1"/>
    <col min="4613" max="4613" width="11.28515625" customWidth="1"/>
    <col min="4614" max="4614" width="14.140625" customWidth="1"/>
    <col min="4615" max="4615" width="12" customWidth="1"/>
    <col min="4616" max="4616" width="10.85546875" customWidth="1"/>
    <col min="4617" max="4617" width="10.28515625" customWidth="1"/>
    <col min="4618" max="4618" width="14.5703125" customWidth="1"/>
    <col min="4619" max="4619" width="12.140625" customWidth="1"/>
    <col min="4620" max="4620" width="11.5703125" customWidth="1"/>
    <col min="4621" max="4621" width="11.42578125" customWidth="1"/>
    <col min="4622" max="4622" width="11.140625" customWidth="1"/>
    <col min="4623" max="4623" width="11.42578125" customWidth="1"/>
    <col min="4624" max="4624" width="11.140625" customWidth="1"/>
    <col min="4625" max="4625" width="12.85546875" customWidth="1"/>
    <col min="4626" max="4626" width="13.28515625" customWidth="1"/>
    <col min="4627" max="4627" width="7.5703125" customWidth="1"/>
    <col min="4628" max="4628" width="6.5703125" customWidth="1"/>
    <col min="4629" max="4629" width="5" customWidth="1"/>
    <col min="4865" max="4865" width="6.140625" customWidth="1"/>
    <col min="4866" max="4866" width="30.42578125" customWidth="1"/>
    <col min="4867" max="4867" width="14.140625" customWidth="1"/>
    <col min="4868" max="4868" width="10.7109375" customWidth="1"/>
    <col min="4869" max="4869" width="11.28515625" customWidth="1"/>
    <col min="4870" max="4870" width="14.140625" customWidth="1"/>
    <col min="4871" max="4871" width="12" customWidth="1"/>
    <col min="4872" max="4872" width="10.85546875" customWidth="1"/>
    <col min="4873" max="4873" width="10.28515625" customWidth="1"/>
    <col min="4874" max="4874" width="14.5703125" customWidth="1"/>
    <col min="4875" max="4875" width="12.140625" customWidth="1"/>
    <col min="4876" max="4876" width="11.5703125" customWidth="1"/>
    <col min="4877" max="4877" width="11.42578125" customWidth="1"/>
    <col min="4878" max="4878" width="11.140625" customWidth="1"/>
    <col min="4879" max="4879" width="11.42578125" customWidth="1"/>
    <col min="4880" max="4880" width="11.140625" customWidth="1"/>
    <col min="4881" max="4881" width="12.85546875" customWidth="1"/>
    <col min="4882" max="4882" width="13.28515625" customWidth="1"/>
    <col min="4883" max="4883" width="7.5703125" customWidth="1"/>
    <col min="4884" max="4884" width="6.5703125" customWidth="1"/>
    <col min="4885" max="4885" width="5" customWidth="1"/>
    <col min="5121" max="5121" width="6.140625" customWidth="1"/>
    <col min="5122" max="5122" width="30.42578125" customWidth="1"/>
    <col min="5123" max="5123" width="14.140625" customWidth="1"/>
    <col min="5124" max="5124" width="10.7109375" customWidth="1"/>
    <col min="5125" max="5125" width="11.28515625" customWidth="1"/>
    <col min="5126" max="5126" width="14.140625" customWidth="1"/>
    <col min="5127" max="5127" width="12" customWidth="1"/>
    <col min="5128" max="5128" width="10.85546875" customWidth="1"/>
    <col min="5129" max="5129" width="10.28515625" customWidth="1"/>
    <col min="5130" max="5130" width="14.5703125" customWidth="1"/>
    <col min="5131" max="5131" width="12.140625" customWidth="1"/>
    <col min="5132" max="5132" width="11.5703125" customWidth="1"/>
    <col min="5133" max="5133" width="11.42578125" customWidth="1"/>
    <col min="5134" max="5134" width="11.140625" customWidth="1"/>
    <col min="5135" max="5135" width="11.42578125" customWidth="1"/>
    <col min="5136" max="5136" width="11.140625" customWidth="1"/>
    <col min="5137" max="5137" width="12.85546875" customWidth="1"/>
    <col min="5138" max="5138" width="13.28515625" customWidth="1"/>
    <col min="5139" max="5139" width="7.5703125" customWidth="1"/>
    <col min="5140" max="5140" width="6.5703125" customWidth="1"/>
    <col min="5141" max="5141" width="5" customWidth="1"/>
    <col min="5377" max="5377" width="6.140625" customWidth="1"/>
    <col min="5378" max="5378" width="30.42578125" customWidth="1"/>
    <col min="5379" max="5379" width="14.140625" customWidth="1"/>
    <col min="5380" max="5380" width="10.7109375" customWidth="1"/>
    <col min="5381" max="5381" width="11.28515625" customWidth="1"/>
    <col min="5382" max="5382" width="14.140625" customWidth="1"/>
    <col min="5383" max="5383" width="12" customWidth="1"/>
    <col min="5384" max="5384" width="10.85546875" customWidth="1"/>
    <col min="5385" max="5385" width="10.28515625" customWidth="1"/>
    <col min="5386" max="5386" width="14.5703125" customWidth="1"/>
    <col min="5387" max="5387" width="12.140625" customWidth="1"/>
    <col min="5388" max="5388" width="11.5703125" customWidth="1"/>
    <col min="5389" max="5389" width="11.42578125" customWidth="1"/>
    <col min="5390" max="5390" width="11.140625" customWidth="1"/>
    <col min="5391" max="5391" width="11.42578125" customWidth="1"/>
    <col min="5392" max="5392" width="11.140625" customWidth="1"/>
    <col min="5393" max="5393" width="12.85546875" customWidth="1"/>
    <col min="5394" max="5394" width="13.28515625" customWidth="1"/>
    <col min="5395" max="5395" width="7.5703125" customWidth="1"/>
    <col min="5396" max="5396" width="6.5703125" customWidth="1"/>
    <col min="5397" max="5397" width="5" customWidth="1"/>
    <col min="5633" max="5633" width="6.140625" customWidth="1"/>
    <col min="5634" max="5634" width="30.42578125" customWidth="1"/>
    <col min="5635" max="5635" width="14.140625" customWidth="1"/>
    <col min="5636" max="5636" width="10.7109375" customWidth="1"/>
    <col min="5637" max="5637" width="11.28515625" customWidth="1"/>
    <col min="5638" max="5638" width="14.140625" customWidth="1"/>
    <col min="5639" max="5639" width="12" customWidth="1"/>
    <col min="5640" max="5640" width="10.85546875" customWidth="1"/>
    <col min="5641" max="5641" width="10.28515625" customWidth="1"/>
    <col min="5642" max="5642" width="14.5703125" customWidth="1"/>
    <col min="5643" max="5643" width="12.140625" customWidth="1"/>
    <col min="5644" max="5644" width="11.5703125" customWidth="1"/>
    <col min="5645" max="5645" width="11.42578125" customWidth="1"/>
    <col min="5646" max="5646" width="11.140625" customWidth="1"/>
    <col min="5647" max="5647" width="11.42578125" customWidth="1"/>
    <col min="5648" max="5648" width="11.140625" customWidth="1"/>
    <col min="5649" max="5649" width="12.85546875" customWidth="1"/>
    <col min="5650" max="5650" width="13.28515625" customWidth="1"/>
    <col min="5651" max="5651" width="7.5703125" customWidth="1"/>
    <col min="5652" max="5652" width="6.5703125" customWidth="1"/>
    <col min="5653" max="5653" width="5" customWidth="1"/>
    <col min="5889" max="5889" width="6.140625" customWidth="1"/>
    <col min="5890" max="5890" width="30.42578125" customWidth="1"/>
    <col min="5891" max="5891" width="14.140625" customWidth="1"/>
    <col min="5892" max="5892" width="10.7109375" customWidth="1"/>
    <col min="5893" max="5893" width="11.28515625" customWidth="1"/>
    <col min="5894" max="5894" width="14.140625" customWidth="1"/>
    <col min="5895" max="5895" width="12" customWidth="1"/>
    <col min="5896" max="5896" width="10.85546875" customWidth="1"/>
    <col min="5897" max="5897" width="10.28515625" customWidth="1"/>
    <col min="5898" max="5898" width="14.5703125" customWidth="1"/>
    <col min="5899" max="5899" width="12.140625" customWidth="1"/>
    <col min="5900" max="5900" width="11.5703125" customWidth="1"/>
    <col min="5901" max="5901" width="11.42578125" customWidth="1"/>
    <col min="5902" max="5902" width="11.140625" customWidth="1"/>
    <col min="5903" max="5903" width="11.42578125" customWidth="1"/>
    <col min="5904" max="5904" width="11.140625" customWidth="1"/>
    <col min="5905" max="5905" width="12.85546875" customWidth="1"/>
    <col min="5906" max="5906" width="13.28515625" customWidth="1"/>
    <col min="5907" max="5907" width="7.5703125" customWidth="1"/>
    <col min="5908" max="5908" width="6.5703125" customWidth="1"/>
    <col min="5909" max="5909" width="5" customWidth="1"/>
    <col min="6145" max="6145" width="6.140625" customWidth="1"/>
    <col min="6146" max="6146" width="30.42578125" customWidth="1"/>
    <col min="6147" max="6147" width="14.140625" customWidth="1"/>
    <col min="6148" max="6148" width="10.7109375" customWidth="1"/>
    <col min="6149" max="6149" width="11.28515625" customWidth="1"/>
    <col min="6150" max="6150" width="14.140625" customWidth="1"/>
    <col min="6151" max="6151" width="12" customWidth="1"/>
    <col min="6152" max="6152" width="10.85546875" customWidth="1"/>
    <col min="6153" max="6153" width="10.28515625" customWidth="1"/>
    <col min="6154" max="6154" width="14.5703125" customWidth="1"/>
    <col min="6155" max="6155" width="12.140625" customWidth="1"/>
    <col min="6156" max="6156" width="11.5703125" customWidth="1"/>
    <col min="6157" max="6157" width="11.42578125" customWidth="1"/>
    <col min="6158" max="6158" width="11.140625" customWidth="1"/>
    <col min="6159" max="6159" width="11.42578125" customWidth="1"/>
    <col min="6160" max="6160" width="11.140625" customWidth="1"/>
    <col min="6161" max="6161" width="12.85546875" customWidth="1"/>
    <col min="6162" max="6162" width="13.28515625" customWidth="1"/>
    <col min="6163" max="6163" width="7.5703125" customWidth="1"/>
    <col min="6164" max="6164" width="6.5703125" customWidth="1"/>
    <col min="6165" max="6165" width="5" customWidth="1"/>
    <col min="6401" max="6401" width="6.140625" customWidth="1"/>
    <col min="6402" max="6402" width="30.42578125" customWidth="1"/>
    <col min="6403" max="6403" width="14.140625" customWidth="1"/>
    <col min="6404" max="6404" width="10.7109375" customWidth="1"/>
    <col min="6405" max="6405" width="11.28515625" customWidth="1"/>
    <col min="6406" max="6406" width="14.140625" customWidth="1"/>
    <col min="6407" max="6407" width="12" customWidth="1"/>
    <col min="6408" max="6408" width="10.85546875" customWidth="1"/>
    <col min="6409" max="6409" width="10.28515625" customWidth="1"/>
    <col min="6410" max="6410" width="14.5703125" customWidth="1"/>
    <col min="6411" max="6411" width="12.140625" customWidth="1"/>
    <col min="6412" max="6412" width="11.5703125" customWidth="1"/>
    <col min="6413" max="6413" width="11.42578125" customWidth="1"/>
    <col min="6414" max="6414" width="11.140625" customWidth="1"/>
    <col min="6415" max="6415" width="11.42578125" customWidth="1"/>
    <col min="6416" max="6416" width="11.140625" customWidth="1"/>
    <col min="6417" max="6417" width="12.85546875" customWidth="1"/>
    <col min="6418" max="6418" width="13.28515625" customWidth="1"/>
    <col min="6419" max="6419" width="7.5703125" customWidth="1"/>
    <col min="6420" max="6420" width="6.5703125" customWidth="1"/>
    <col min="6421" max="6421" width="5" customWidth="1"/>
    <col min="6657" max="6657" width="6.140625" customWidth="1"/>
    <col min="6658" max="6658" width="30.42578125" customWidth="1"/>
    <col min="6659" max="6659" width="14.140625" customWidth="1"/>
    <col min="6660" max="6660" width="10.7109375" customWidth="1"/>
    <col min="6661" max="6661" width="11.28515625" customWidth="1"/>
    <col min="6662" max="6662" width="14.140625" customWidth="1"/>
    <col min="6663" max="6663" width="12" customWidth="1"/>
    <col min="6664" max="6664" width="10.85546875" customWidth="1"/>
    <col min="6665" max="6665" width="10.28515625" customWidth="1"/>
    <col min="6666" max="6666" width="14.5703125" customWidth="1"/>
    <col min="6667" max="6667" width="12.140625" customWidth="1"/>
    <col min="6668" max="6668" width="11.5703125" customWidth="1"/>
    <col min="6669" max="6669" width="11.42578125" customWidth="1"/>
    <col min="6670" max="6670" width="11.140625" customWidth="1"/>
    <col min="6671" max="6671" width="11.42578125" customWidth="1"/>
    <col min="6672" max="6672" width="11.140625" customWidth="1"/>
    <col min="6673" max="6673" width="12.85546875" customWidth="1"/>
    <col min="6674" max="6674" width="13.28515625" customWidth="1"/>
    <col min="6675" max="6675" width="7.5703125" customWidth="1"/>
    <col min="6676" max="6676" width="6.5703125" customWidth="1"/>
    <col min="6677" max="6677" width="5" customWidth="1"/>
    <col min="6913" max="6913" width="6.140625" customWidth="1"/>
    <col min="6914" max="6914" width="30.42578125" customWidth="1"/>
    <col min="6915" max="6915" width="14.140625" customWidth="1"/>
    <col min="6916" max="6916" width="10.7109375" customWidth="1"/>
    <col min="6917" max="6917" width="11.28515625" customWidth="1"/>
    <col min="6918" max="6918" width="14.140625" customWidth="1"/>
    <col min="6919" max="6919" width="12" customWidth="1"/>
    <col min="6920" max="6920" width="10.85546875" customWidth="1"/>
    <col min="6921" max="6921" width="10.28515625" customWidth="1"/>
    <col min="6922" max="6922" width="14.5703125" customWidth="1"/>
    <col min="6923" max="6923" width="12.140625" customWidth="1"/>
    <col min="6924" max="6924" width="11.5703125" customWidth="1"/>
    <col min="6925" max="6925" width="11.42578125" customWidth="1"/>
    <col min="6926" max="6926" width="11.140625" customWidth="1"/>
    <col min="6927" max="6927" width="11.42578125" customWidth="1"/>
    <col min="6928" max="6928" width="11.140625" customWidth="1"/>
    <col min="6929" max="6929" width="12.85546875" customWidth="1"/>
    <col min="6930" max="6930" width="13.28515625" customWidth="1"/>
    <col min="6931" max="6931" width="7.5703125" customWidth="1"/>
    <col min="6932" max="6932" width="6.5703125" customWidth="1"/>
    <col min="6933" max="6933" width="5" customWidth="1"/>
    <col min="7169" max="7169" width="6.140625" customWidth="1"/>
    <col min="7170" max="7170" width="30.42578125" customWidth="1"/>
    <col min="7171" max="7171" width="14.140625" customWidth="1"/>
    <col min="7172" max="7172" width="10.7109375" customWidth="1"/>
    <col min="7173" max="7173" width="11.28515625" customWidth="1"/>
    <col min="7174" max="7174" width="14.140625" customWidth="1"/>
    <col min="7175" max="7175" width="12" customWidth="1"/>
    <col min="7176" max="7176" width="10.85546875" customWidth="1"/>
    <col min="7177" max="7177" width="10.28515625" customWidth="1"/>
    <col min="7178" max="7178" width="14.5703125" customWidth="1"/>
    <col min="7179" max="7179" width="12.140625" customWidth="1"/>
    <col min="7180" max="7180" width="11.5703125" customWidth="1"/>
    <col min="7181" max="7181" width="11.42578125" customWidth="1"/>
    <col min="7182" max="7182" width="11.140625" customWidth="1"/>
    <col min="7183" max="7183" width="11.42578125" customWidth="1"/>
    <col min="7184" max="7184" width="11.140625" customWidth="1"/>
    <col min="7185" max="7185" width="12.85546875" customWidth="1"/>
    <col min="7186" max="7186" width="13.28515625" customWidth="1"/>
    <col min="7187" max="7187" width="7.5703125" customWidth="1"/>
    <col min="7188" max="7188" width="6.5703125" customWidth="1"/>
    <col min="7189" max="7189" width="5" customWidth="1"/>
    <col min="7425" max="7425" width="6.140625" customWidth="1"/>
    <col min="7426" max="7426" width="30.42578125" customWidth="1"/>
    <col min="7427" max="7427" width="14.140625" customWidth="1"/>
    <col min="7428" max="7428" width="10.7109375" customWidth="1"/>
    <col min="7429" max="7429" width="11.28515625" customWidth="1"/>
    <col min="7430" max="7430" width="14.140625" customWidth="1"/>
    <col min="7431" max="7431" width="12" customWidth="1"/>
    <col min="7432" max="7432" width="10.85546875" customWidth="1"/>
    <col min="7433" max="7433" width="10.28515625" customWidth="1"/>
    <col min="7434" max="7434" width="14.5703125" customWidth="1"/>
    <col min="7435" max="7435" width="12.140625" customWidth="1"/>
    <col min="7436" max="7436" width="11.5703125" customWidth="1"/>
    <col min="7437" max="7437" width="11.42578125" customWidth="1"/>
    <col min="7438" max="7438" width="11.140625" customWidth="1"/>
    <col min="7439" max="7439" width="11.42578125" customWidth="1"/>
    <col min="7440" max="7440" width="11.140625" customWidth="1"/>
    <col min="7441" max="7441" width="12.85546875" customWidth="1"/>
    <col min="7442" max="7442" width="13.28515625" customWidth="1"/>
    <col min="7443" max="7443" width="7.5703125" customWidth="1"/>
    <col min="7444" max="7444" width="6.5703125" customWidth="1"/>
    <col min="7445" max="7445" width="5" customWidth="1"/>
    <col min="7681" max="7681" width="6.140625" customWidth="1"/>
    <col min="7682" max="7682" width="30.42578125" customWidth="1"/>
    <col min="7683" max="7683" width="14.140625" customWidth="1"/>
    <col min="7684" max="7684" width="10.7109375" customWidth="1"/>
    <col min="7685" max="7685" width="11.28515625" customWidth="1"/>
    <col min="7686" max="7686" width="14.140625" customWidth="1"/>
    <col min="7687" max="7687" width="12" customWidth="1"/>
    <col min="7688" max="7688" width="10.85546875" customWidth="1"/>
    <col min="7689" max="7689" width="10.28515625" customWidth="1"/>
    <col min="7690" max="7690" width="14.5703125" customWidth="1"/>
    <col min="7691" max="7691" width="12.140625" customWidth="1"/>
    <col min="7692" max="7692" width="11.5703125" customWidth="1"/>
    <col min="7693" max="7693" width="11.42578125" customWidth="1"/>
    <col min="7694" max="7694" width="11.140625" customWidth="1"/>
    <col min="7695" max="7695" width="11.42578125" customWidth="1"/>
    <col min="7696" max="7696" width="11.140625" customWidth="1"/>
    <col min="7697" max="7697" width="12.85546875" customWidth="1"/>
    <col min="7698" max="7698" width="13.28515625" customWidth="1"/>
    <col min="7699" max="7699" width="7.5703125" customWidth="1"/>
    <col min="7700" max="7700" width="6.5703125" customWidth="1"/>
    <col min="7701" max="7701" width="5" customWidth="1"/>
    <col min="7937" max="7937" width="6.140625" customWidth="1"/>
    <col min="7938" max="7938" width="30.42578125" customWidth="1"/>
    <col min="7939" max="7939" width="14.140625" customWidth="1"/>
    <col min="7940" max="7940" width="10.7109375" customWidth="1"/>
    <col min="7941" max="7941" width="11.28515625" customWidth="1"/>
    <col min="7942" max="7942" width="14.140625" customWidth="1"/>
    <col min="7943" max="7943" width="12" customWidth="1"/>
    <col min="7944" max="7944" width="10.85546875" customWidth="1"/>
    <col min="7945" max="7945" width="10.28515625" customWidth="1"/>
    <col min="7946" max="7946" width="14.5703125" customWidth="1"/>
    <col min="7947" max="7947" width="12.140625" customWidth="1"/>
    <col min="7948" max="7948" width="11.5703125" customWidth="1"/>
    <col min="7949" max="7949" width="11.42578125" customWidth="1"/>
    <col min="7950" max="7950" width="11.140625" customWidth="1"/>
    <col min="7951" max="7951" width="11.42578125" customWidth="1"/>
    <col min="7952" max="7952" width="11.140625" customWidth="1"/>
    <col min="7953" max="7953" width="12.85546875" customWidth="1"/>
    <col min="7954" max="7954" width="13.28515625" customWidth="1"/>
    <col min="7955" max="7955" width="7.5703125" customWidth="1"/>
    <col min="7956" max="7956" width="6.5703125" customWidth="1"/>
    <col min="7957" max="7957" width="5" customWidth="1"/>
    <col min="8193" max="8193" width="6.140625" customWidth="1"/>
    <col min="8194" max="8194" width="30.42578125" customWidth="1"/>
    <col min="8195" max="8195" width="14.140625" customWidth="1"/>
    <col min="8196" max="8196" width="10.7109375" customWidth="1"/>
    <col min="8197" max="8197" width="11.28515625" customWidth="1"/>
    <col min="8198" max="8198" width="14.140625" customWidth="1"/>
    <col min="8199" max="8199" width="12" customWidth="1"/>
    <col min="8200" max="8200" width="10.85546875" customWidth="1"/>
    <col min="8201" max="8201" width="10.28515625" customWidth="1"/>
    <col min="8202" max="8202" width="14.5703125" customWidth="1"/>
    <col min="8203" max="8203" width="12.140625" customWidth="1"/>
    <col min="8204" max="8204" width="11.5703125" customWidth="1"/>
    <col min="8205" max="8205" width="11.42578125" customWidth="1"/>
    <col min="8206" max="8206" width="11.140625" customWidth="1"/>
    <col min="8207" max="8207" width="11.42578125" customWidth="1"/>
    <col min="8208" max="8208" width="11.140625" customWidth="1"/>
    <col min="8209" max="8209" width="12.85546875" customWidth="1"/>
    <col min="8210" max="8210" width="13.28515625" customWidth="1"/>
    <col min="8211" max="8211" width="7.5703125" customWidth="1"/>
    <col min="8212" max="8212" width="6.5703125" customWidth="1"/>
    <col min="8213" max="8213" width="5" customWidth="1"/>
    <col min="8449" max="8449" width="6.140625" customWidth="1"/>
    <col min="8450" max="8450" width="30.42578125" customWidth="1"/>
    <col min="8451" max="8451" width="14.140625" customWidth="1"/>
    <col min="8452" max="8452" width="10.7109375" customWidth="1"/>
    <col min="8453" max="8453" width="11.28515625" customWidth="1"/>
    <col min="8454" max="8454" width="14.140625" customWidth="1"/>
    <col min="8455" max="8455" width="12" customWidth="1"/>
    <col min="8456" max="8456" width="10.85546875" customWidth="1"/>
    <col min="8457" max="8457" width="10.28515625" customWidth="1"/>
    <col min="8458" max="8458" width="14.5703125" customWidth="1"/>
    <col min="8459" max="8459" width="12.140625" customWidth="1"/>
    <col min="8460" max="8460" width="11.5703125" customWidth="1"/>
    <col min="8461" max="8461" width="11.42578125" customWidth="1"/>
    <col min="8462" max="8462" width="11.140625" customWidth="1"/>
    <col min="8463" max="8463" width="11.42578125" customWidth="1"/>
    <col min="8464" max="8464" width="11.140625" customWidth="1"/>
    <col min="8465" max="8465" width="12.85546875" customWidth="1"/>
    <col min="8466" max="8466" width="13.28515625" customWidth="1"/>
    <col min="8467" max="8467" width="7.5703125" customWidth="1"/>
    <col min="8468" max="8468" width="6.5703125" customWidth="1"/>
    <col min="8469" max="8469" width="5" customWidth="1"/>
    <col min="8705" max="8705" width="6.140625" customWidth="1"/>
    <col min="8706" max="8706" width="30.42578125" customWidth="1"/>
    <col min="8707" max="8707" width="14.140625" customWidth="1"/>
    <col min="8708" max="8708" width="10.7109375" customWidth="1"/>
    <col min="8709" max="8709" width="11.28515625" customWidth="1"/>
    <col min="8710" max="8710" width="14.140625" customWidth="1"/>
    <col min="8711" max="8711" width="12" customWidth="1"/>
    <col min="8712" max="8712" width="10.85546875" customWidth="1"/>
    <col min="8713" max="8713" width="10.28515625" customWidth="1"/>
    <col min="8714" max="8714" width="14.5703125" customWidth="1"/>
    <col min="8715" max="8715" width="12.140625" customWidth="1"/>
    <col min="8716" max="8716" width="11.5703125" customWidth="1"/>
    <col min="8717" max="8717" width="11.42578125" customWidth="1"/>
    <col min="8718" max="8718" width="11.140625" customWidth="1"/>
    <col min="8719" max="8719" width="11.42578125" customWidth="1"/>
    <col min="8720" max="8720" width="11.140625" customWidth="1"/>
    <col min="8721" max="8721" width="12.85546875" customWidth="1"/>
    <col min="8722" max="8722" width="13.28515625" customWidth="1"/>
    <col min="8723" max="8723" width="7.5703125" customWidth="1"/>
    <col min="8724" max="8724" width="6.5703125" customWidth="1"/>
    <col min="8725" max="8725" width="5" customWidth="1"/>
    <col min="8961" max="8961" width="6.140625" customWidth="1"/>
    <col min="8962" max="8962" width="30.42578125" customWidth="1"/>
    <col min="8963" max="8963" width="14.140625" customWidth="1"/>
    <col min="8964" max="8964" width="10.7109375" customWidth="1"/>
    <col min="8965" max="8965" width="11.28515625" customWidth="1"/>
    <col min="8966" max="8966" width="14.140625" customWidth="1"/>
    <col min="8967" max="8967" width="12" customWidth="1"/>
    <col min="8968" max="8968" width="10.85546875" customWidth="1"/>
    <col min="8969" max="8969" width="10.28515625" customWidth="1"/>
    <col min="8970" max="8970" width="14.5703125" customWidth="1"/>
    <col min="8971" max="8971" width="12.140625" customWidth="1"/>
    <col min="8972" max="8972" width="11.5703125" customWidth="1"/>
    <col min="8973" max="8973" width="11.42578125" customWidth="1"/>
    <col min="8974" max="8974" width="11.140625" customWidth="1"/>
    <col min="8975" max="8975" width="11.42578125" customWidth="1"/>
    <col min="8976" max="8976" width="11.140625" customWidth="1"/>
    <col min="8977" max="8977" width="12.85546875" customWidth="1"/>
    <col min="8978" max="8978" width="13.28515625" customWidth="1"/>
    <col min="8979" max="8979" width="7.5703125" customWidth="1"/>
    <col min="8980" max="8980" width="6.5703125" customWidth="1"/>
    <col min="8981" max="8981" width="5" customWidth="1"/>
    <col min="9217" max="9217" width="6.140625" customWidth="1"/>
    <col min="9218" max="9218" width="30.42578125" customWidth="1"/>
    <col min="9219" max="9219" width="14.140625" customWidth="1"/>
    <col min="9220" max="9220" width="10.7109375" customWidth="1"/>
    <col min="9221" max="9221" width="11.28515625" customWidth="1"/>
    <col min="9222" max="9222" width="14.140625" customWidth="1"/>
    <col min="9223" max="9223" width="12" customWidth="1"/>
    <col min="9224" max="9224" width="10.85546875" customWidth="1"/>
    <col min="9225" max="9225" width="10.28515625" customWidth="1"/>
    <col min="9226" max="9226" width="14.5703125" customWidth="1"/>
    <col min="9227" max="9227" width="12.140625" customWidth="1"/>
    <col min="9228" max="9228" width="11.5703125" customWidth="1"/>
    <col min="9229" max="9229" width="11.42578125" customWidth="1"/>
    <col min="9230" max="9230" width="11.140625" customWidth="1"/>
    <col min="9231" max="9231" width="11.42578125" customWidth="1"/>
    <col min="9232" max="9232" width="11.140625" customWidth="1"/>
    <col min="9233" max="9233" width="12.85546875" customWidth="1"/>
    <col min="9234" max="9234" width="13.28515625" customWidth="1"/>
    <col min="9235" max="9235" width="7.5703125" customWidth="1"/>
    <col min="9236" max="9236" width="6.5703125" customWidth="1"/>
    <col min="9237" max="9237" width="5" customWidth="1"/>
    <col min="9473" max="9473" width="6.140625" customWidth="1"/>
    <col min="9474" max="9474" width="30.42578125" customWidth="1"/>
    <col min="9475" max="9475" width="14.140625" customWidth="1"/>
    <col min="9476" max="9476" width="10.7109375" customWidth="1"/>
    <col min="9477" max="9477" width="11.28515625" customWidth="1"/>
    <col min="9478" max="9478" width="14.140625" customWidth="1"/>
    <col min="9479" max="9479" width="12" customWidth="1"/>
    <col min="9480" max="9480" width="10.85546875" customWidth="1"/>
    <col min="9481" max="9481" width="10.28515625" customWidth="1"/>
    <col min="9482" max="9482" width="14.5703125" customWidth="1"/>
    <col min="9483" max="9483" width="12.140625" customWidth="1"/>
    <col min="9484" max="9484" width="11.5703125" customWidth="1"/>
    <col min="9485" max="9485" width="11.42578125" customWidth="1"/>
    <col min="9486" max="9486" width="11.140625" customWidth="1"/>
    <col min="9487" max="9487" width="11.42578125" customWidth="1"/>
    <col min="9488" max="9488" width="11.140625" customWidth="1"/>
    <col min="9489" max="9489" width="12.85546875" customWidth="1"/>
    <col min="9490" max="9490" width="13.28515625" customWidth="1"/>
    <col min="9491" max="9491" width="7.5703125" customWidth="1"/>
    <col min="9492" max="9492" width="6.5703125" customWidth="1"/>
    <col min="9493" max="9493" width="5" customWidth="1"/>
    <col min="9729" max="9729" width="6.140625" customWidth="1"/>
    <col min="9730" max="9730" width="30.42578125" customWidth="1"/>
    <col min="9731" max="9731" width="14.140625" customWidth="1"/>
    <col min="9732" max="9732" width="10.7109375" customWidth="1"/>
    <col min="9733" max="9733" width="11.28515625" customWidth="1"/>
    <col min="9734" max="9734" width="14.140625" customWidth="1"/>
    <col min="9735" max="9735" width="12" customWidth="1"/>
    <col min="9736" max="9736" width="10.85546875" customWidth="1"/>
    <col min="9737" max="9737" width="10.28515625" customWidth="1"/>
    <col min="9738" max="9738" width="14.5703125" customWidth="1"/>
    <col min="9739" max="9739" width="12.140625" customWidth="1"/>
    <col min="9740" max="9740" width="11.5703125" customWidth="1"/>
    <col min="9741" max="9741" width="11.42578125" customWidth="1"/>
    <col min="9742" max="9742" width="11.140625" customWidth="1"/>
    <col min="9743" max="9743" width="11.42578125" customWidth="1"/>
    <col min="9744" max="9744" width="11.140625" customWidth="1"/>
    <col min="9745" max="9745" width="12.85546875" customWidth="1"/>
    <col min="9746" max="9746" width="13.28515625" customWidth="1"/>
    <col min="9747" max="9747" width="7.5703125" customWidth="1"/>
    <col min="9748" max="9748" width="6.5703125" customWidth="1"/>
    <col min="9749" max="9749" width="5" customWidth="1"/>
    <col min="9985" max="9985" width="6.140625" customWidth="1"/>
    <col min="9986" max="9986" width="30.42578125" customWidth="1"/>
    <col min="9987" max="9987" width="14.140625" customWidth="1"/>
    <col min="9988" max="9988" width="10.7109375" customWidth="1"/>
    <col min="9989" max="9989" width="11.28515625" customWidth="1"/>
    <col min="9990" max="9990" width="14.140625" customWidth="1"/>
    <col min="9991" max="9991" width="12" customWidth="1"/>
    <col min="9992" max="9992" width="10.85546875" customWidth="1"/>
    <col min="9993" max="9993" width="10.28515625" customWidth="1"/>
    <col min="9994" max="9994" width="14.5703125" customWidth="1"/>
    <col min="9995" max="9995" width="12.140625" customWidth="1"/>
    <col min="9996" max="9996" width="11.5703125" customWidth="1"/>
    <col min="9997" max="9997" width="11.42578125" customWidth="1"/>
    <col min="9998" max="9998" width="11.140625" customWidth="1"/>
    <col min="9999" max="9999" width="11.42578125" customWidth="1"/>
    <col min="10000" max="10000" width="11.140625" customWidth="1"/>
    <col min="10001" max="10001" width="12.85546875" customWidth="1"/>
    <col min="10002" max="10002" width="13.28515625" customWidth="1"/>
    <col min="10003" max="10003" width="7.5703125" customWidth="1"/>
    <col min="10004" max="10004" width="6.5703125" customWidth="1"/>
    <col min="10005" max="10005" width="5" customWidth="1"/>
    <col min="10241" max="10241" width="6.140625" customWidth="1"/>
    <col min="10242" max="10242" width="30.42578125" customWidth="1"/>
    <col min="10243" max="10243" width="14.140625" customWidth="1"/>
    <col min="10244" max="10244" width="10.7109375" customWidth="1"/>
    <col min="10245" max="10245" width="11.28515625" customWidth="1"/>
    <col min="10246" max="10246" width="14.140625" customWidth="1"/>
    <col min="10247" max="10247" width="12" customWidth="1"/>
    <col min="10248" max="10248" width="10.85546875" customWidth="1"/>
    <col min="10249" max="10249" width="10.28515625" customWidth="1"/>
    <col min="10250" max="10250" width="14.5703125" customWidth="1"/>
    <col min="10251" max="10251" width="12.140625" customWidth="1"/>
    <col min="10252" max="10252" width="11.5703125" customWidth="1"/>
    <col min="10253" max="10253" width="11.42578125" customWidth="1"/>
    <col min="10254" max="10254" width="11.140625" customWidth="1"/>
    <col min="10255" max="10255" width="11.42578125" customWidth="1"/>
    <col min="10256" max="10256" width="11.140625" customWidth="1"/>
    <col min="10257" max="10257" width="12.85546875" customWidth="1"/>
    <col min="10258" max="10258" width="13.28515625" customWidth="1"/>
    <col min="10259" max="10259" width="7.5703125" customWidth="1"/>
    <col min="10260" max="10260" width="6.5703125" customWidth="1"/>
    <col min="10261" max="10261" width="5" customWidth="1"/>
    <col min="10497" max="10497" width="6.140625" customWidth="1"/>
    <col min="10498" max="10498" width="30.42578125" customWidth="1"/>
    <col min="10499" max="10499" width="14.140625" customWidth="1"/>
    <col min="10500" max="10500" width="10.7109375" customWidth="1"/>
    <col min="10501" max="10501" width="11.28515625" customWidth="1"/>
    <col min="10502" max="10502" width="14.140625" customWidth="1"/>
    <col min="10503" max="10503" width="12" customWidth="1"/>
    <col min="10504" max="10504" width="10.85546875" customWidth="1"/>
    <col min="10505" max="10505" width="10.28515625" customWidth="1"/>
    <col min="10506" max="10506" width="14.5703125" customWidth="1"/>
    <col min="10507" max="10507" width="12.140625" customWidth="1"/>
    <col min="10508" max="10508" width="11.5703125" customWidth="1"/>
    <col min="10509" max="10509" width="11.42578125" customWidth="1"/>
    <col min="10510" max="10510" width="11.140625" customWidth="1"/>
    <col min="10511" max="10511" width="11.42578125" customWidth="1"/>
    <col min="10512" max="10512" width="11.140625" customWidth="1"/>
    <col min="10513" max="10513" width="12.85546875" customWidth="1"/>
    <col min="10514" max="10514" width="13.28515625" customWidth="1"/>
    <col min="10515" max="10515" width="7.5703125" customWidth="1"/>
    <col min="10516" max="10516" width="6.5703125" customWidth="1"/>
    <col min="10517" max="10517" width="5" customWidth="1"/>
    <col min="10753" max="10753" width="6.140625" customWidth="1"/>
    <col min="10754" max="10754" width="30.42578125" customWidth="1"/>
    <col min="10755" max="10755" width="14.140625" customWidth="1"/>
    <col min="10756" max="10756" width="10.7109375" customWidth="1"/>
    <col min="10757" max="10757" width="11.28515625" customWidth="1"/>
    <col min="10758" max="10758" width="14.140625" customWidth="1"/>
    <col min="10759" max="10759" width="12" customWidth="1"/>
    <col min="10760" max="10760" width="10.85546875" customWidth="1"/>
    <col min="10761" max="10761" width="10.28515625" customWidth="1"/>
    <col min="10762" max="10762" width="14.5703125" customWidth="1"/>
    <col min="10763" max="10763" width="12.140625" customWidth="1"/>
    <col min="10764" max="10764" width="11.5703125" customWidth="1"/>
    <col min="10765" max="10765" width="11.42578125" customWidth="1"/>
    <col min="10766" max="10766" width="11.140625" customWidth="1"/>
    <col min="10767" max="10767" width="11.42578125" customWidth="1"/>
    <col min="10768" max="10768" width="11.140625" customWidth="1"/>
    <col min="10769" max="10769" width="12.85546875" customWidth="1"/>
    <col min="10770" max="10770" width="13.28515625" customWidth="1"/>
    <col min="10771" max="10771" width="7.5703125" customWidth="1"/>
    <col min="10772" max="10772" width="6.5703125" customWidth="1"/>
    <col min="10773" max="10773" width="5" customWidth="1"/>
    <col min="11009" max="11009" width="6.140625" customWidth="1"/>
    <col min="11010" max="11010" width="30.42578125" customWidth="1"/>
    <col min="11011" max="11011" width="14.140625" customWidth="1"/>
    <col min="11012" max="11012" width="10.7109375" customWidth="1"/>
    <col min="11013" max="11013" width="11.28515625" customWidth="1"/>
    <col min="11014" max="11014" width="14.140625" customWidth="1"/>
    <col min="11015" max="11015" width="12" customWidth="1"/>
    <col min="11016" max="11016" width="10.85546875" customWidth="1"/>
    <col min="11017" max="11017" width="10.28515625" customWidth="1"/>
    <col min="11018" max="11018" width="14.5703125" customWidth="1"/>
    <col min="11019" max="11019" width="12.140625" customWidth="1"/>
    <col min="11020" max="11020" width="11.5703125" customWidth="1"/>
    <col min="11021" max="11021" width="11.42578125" customWidth="1"/>
    <col min="11022" max="11022" width="11.140625" customWidth="1"/>
    <col min="11023" max="11023" width="11.42578125" customWidth="1"/>
    <col min="11024" max="11024" width="11.140625" customWidth="1"/>
    <col min="11025" max="11025" width="12.85546875" customWidth="1"/>
    <col min="11026" max="11026" width="13.28515625" customWidth="1"/>
    <col min="11027" max="11027" width="7.5703125" customWidth="1"/>
    <col min="11028" max="11028" width="6.5703125" customWidth="1"/>
    <col min="11029" max="11029" width="5" customWidth="1"/>
    <col min="11265" max="11265" width="6.140625" customWidth="1"/>
    <col min="11266" max="11266" width="30.42578125" customWidth="1"/>
    <col min="11267" max="11267" width="14.140625" customWidth="1"/>
    <col min="11268" max="11268" width="10.7109375" customWidth="1"/>
    <col min="11269" max="11269" width="11.28515625" customWidth="1"/>
    <col min="11270" max="11270" width="14.140625" customWidth="1"/>
    <col min="11271" max="11271" width="12" customWidth="1"/>
    <col min="11272" max="11272" width="10.85546875" customWidth="1"/>
    <col min="11273" max="11273" width="10.28515625" customWidth="1"/>
    <col min="11274" max="11274" width="14.5703125" customWidth="1"/>
    <col min="11275" max="11275" width="12.140625" customWidth="1"/>
    <col min="11276" max="11276" width="11.5703125" customWidth="1"/>
    <col min="11277" max="11277" width="11.42578125" customWidth="1"/>
    <col min="11278" max="11278" width="11.140625" customWidth="1"/>
    <col min="11279" max="11279" width="11.42578125" customWidth="1"/>
    <col min="11280" max="11280" width="11.140625" customWidth="1"/>
    <col min="11281" max="11281" width="12.85546875" customWidth="1"/>
    <col min="11282" max="11282" width="13.28515625" customWidth="1"/>
    <col min="11283" max="11283" width="7.5703125" customWidth="1"/>
    <col min="11284" max="11284" width="6.5703125" customWidth="1"/>
    <col min="11285" max="11285" width="5" customWidth="1"/>
    <col min="11521" max="11521" width="6.140625" customWidth="1"/>
    <col min="11522" max="11522" width="30.42578125" customWidth="1"/>
    <col min="11523" max="11523" width="14.140625" customWidth="1"/>
    <col min="11524" max="11524" width="10.7109375" customWidth="1"/>
    <col min="11525" max="11525" width="11.28515625" customWidth="1"/>
    <col min="11526" max="11526" width="14.140625" customWidth="1"/>
    <col min="11527" max="11527" width="12" customWidth="1"/>
    <col min="11528" max="11528" width="10.85546875" customWidth="1"/>
    <col min="11529" max="11529" width="10.28515625" customWidth="1"/>
    <col min="11530" max="11530" width="14.5703125" customWidth="1"/>
    <col min="11531" max="11531" width="12.140625" customWidth="1"/>
    <col min="11532" max="11532" width="11.5703125" customWidth="1"/>
    <col min="11533" max="11533" width="11.42578125" customWidth="1"/>
    <col min="11534" max="11534" width="11.140625" customWidth="1"/>
    <col min="11535" max="11535" width="11.42578125" customWidth="1"/>
    <col min="11536" max="11536" width="11.140625" customWidth="1"/>
    <col min="11537" max="11537" width="12.85546875" customWidth="1"/>
    <col min="11538" max="11538" width="13.28515625" customWidth="1"/>
    <col min="11539" max="11539" width="7.5703125" customWidth="1"/>
    <col min="11540" max="11540" width="6.5703125" customWidth="1"/>
    <col min="11541" max="11541" width="5" customWidth="1"/>
    <col min="11777" max="11777" width="6.140625" customWidth="1"/>
    <col min="11778" max="11778" width="30.42578125" customWidth="1"/>
    <col min="11779" max="11779" width="14.140625" customWidth="1"/>
    <col min="11780" max="11780" width="10.7109375" customWidth="1"/>
    <col min="11781" max="11781" width="11.28515625" customWidth="1"/>
    <col min="11782" max="11782" width="14.140625" customWidth="1"/>
    <col min="11783" max="11783" width="12" customWidth="1"/>
    <col min="11784" max="11784" width="10.85546875" customWidth="1"/>
    <col min="11785" max="11785" width="10.28515625" customWidth="1"/>
    <col min="11786" max="11786" width="14.5703125" customWidth="1"/>
    <col min="11787" max="11787" width="12.140625" customWidth="1"/>
    <col min="11788" max="11788" width="11.5703125" customWidth="1"/>
    <col min="11789" max="11789" width="11.42578125" customWidth="1"/>
    <col min="11790" max="11790" width="11.140625" customWidth="1"/>
    <col min="11791" max="11791" width="11.42578125" customWidth="1"/>
    <col min="11792" max="11792" width="11.140625" customWidth="1"/>
    <col min="11793" max="11793" width="12.85546875" customWidth="1"/>
    <col min="11794" max="11794" width="13.28515625" customWidth="1"/>
    <col min="11795" max="11795" width="7.5703125" customWidth="1"/>
    <col min="11796" max="11796" width="6.5703125" customWidth="1"/>
    <col min="11797" max="11797" width="5" customWidth="1"/>
    <col min="12033" max="12033" width="6.140625" customWidth="1"/>
    <col min="12034" max="12034" width="30.42578125" customWidth="1"/>
    <col min="12035" max="12035" width="14.140625" customWidth="1"/>
    <col min="12036" max="12036" width="10.7109375" customWidth="1"/>
    <col min="12037" max="12037" width="11.28515625" customWidth="1"/>
    <col min="12038" max="12038" width="14.140625" customWidth="1"/>
    <col min="12039" max="12039" width="12" customWidth="1"/>
    <col min="12040" max="12040" width="10.85546875" customWidth="1"/>
    <col min="12041" max="12041" width="10.28515625" customWidth="1"/>
    <col min="12042" max="12042" width="14.5703125" customWidth="1"/>
    <col min="12043" max="12043" width="12.140625" customWidth="1"/>
    <col min="12044" max="12044" width="11.5703125" customWidth="1"/>
    <col min="12045" max="12045" width="11.42578125" customWidth="1"/>
    <col min="12046" max="12046" width="11.140625" customWidth="1"/>
    <col min="12047" max="12047" width="11.42578125" customWidth="1"/>
    <col min="12048" max="12048" width="11.140625" customWidth="1"/>
    <col min="12049" max="12049" width="12.85546875" customWidth="1"/>
    <col min="12050" max="12050" width="13.28515625" customWidth="1"/>
    <col min="12051" max="12051" width="7.5703125" customWidth="1"/>
    <col min="12052" max="12052" width="6.5703125" customWidth="1"/>
    <col min="12053" max="12053" width="5" customWidth="1"/>
    <col min="12289" max="12289" width="6.140625" customWidth="1"/>
    <col min="12290" max="12290" width="30.42578125" customWidth="1"/>
    <col min="12291" max="12291" width="14.140625" customWidth="1"/>
    <col min="12292" max="12292" width="10.7109375" customWidth="1"/>
    <col min="12293" max="12293" width="11.28515625" customWidth="1"/>
    <col min="12294" max="12294" width="14.140625" customWidth="1"/>
    <col min="12295" max="12295" width="12" customWidth="1"/>
    <col min="12296" max="12296" width="10.85546875" customWidth="1"/>
    <col min="12297" max="12297" width="10.28515625" customWidth="1"/>
    <col min="12298" max="12298" width="14.5703125" customWidth="1"/>
    <col min="12299" max="12299" width="12.140625" customWidth="1"/>
    <col min="12300" max="12300" width="11.5703125" customWidth="1"/>
    <col min="12301" max="12301" width="11.42578125" customWidth="1"/>
    <col min="12302" max="12302" width="11.140625" customWidth="1"/>
    <col min="12303" max="12303" width="11.42578125" customWidth="1"/>
    <col min="12304" max="12304" width="11.140625" customWidth="1"/>
    <col min="12305" max="12305" width="12.85546875" customWidth="1"/>
    <col min="12306" max="12306" width="13.28515625" customWidth="1"/>
    <col min="12307" max="12307" width="7.5703125" customWidth="1"/>
    <col min="12308" max="12308" width="6.5703125" customWidth="1"/>
    <col min="12309" max="12309" width="5" customWidth="1"/>
    <col min="12545" max="12545" width="6.140625" customWidth="1"/>
    <col min="12546" max="12546" width="30.42578125" customWidth="1"/>
    <col min="12547" max="12547" width="14.140625" customWidth="1"/>
    <col min="12548" max="12548" width="10.7109375" customWidth="1"/>
    <col min="12549" max="12549" width="11.28515625" customWidth="1"/>
    <col min="12550" max="12550" width="14.140625" customWidth="1"/>
    <col min="12551" max="12551" width="12" customWidth="1"/>
    <col min="12552" max="12552" width="10.85546875" customWidth="1"/>
    <col min="12553" max="12553" width="10.28515625" customWidth="1"/>
    <col min="12554" max="12554" width="14.5703125" customWidth="1"/>
    <col min="12555" max="12555" width="12.140625" customWidth="1"/>
    <col min="12556" max="12556" width="11.5703125" customWidth="1"/>
    <col min="12557" max="12557" width="11.42578125" customWidth="1"/>
    <col min="12558" max="12558" width="11.140625" customWidth="1"/>
    <col min="12559" max="12559" width="11.42578125" customWidth="1"/>
    <col min="12560" max="12560" width="11.140625" customWidth="1"/>
    <col min="12561" max="12561" width="12.85546875" customWidth="1"/>
    <col min="12562" max="12562" width="13.28515625" customWidth="1"/>
    <col min="12563" max="12563" width="7.5703125" customWidth="1"/>
    <col min="12564" max="12564" width="6.5703125" customWidth="1"/>
    <col min="12565" max="12565" width="5" customWidth="1"/>
    <col min="12801" max="12801" width="6.140625" customWidth="1"/>
    <col min="12802" max="12802" width="30.42578125" customWidth="1"/>
    <col min="12803" max="12803" width="14.140625" customWidth="1"/>
    <col min="12804" max="12804" width="10.7109375" customWidth="1"/>
    <col min="12805" max="12805" width="11.28515625" customWidth="1"/>
    <col min="12806" max="12806" width="14.140625" customWidth="1"/>
    <col min="12807" max="12807" width="12" customWidth="1"/>
    <col min="12808" max="12808" width="10.85546875" customWidth="1"/>
    <col min="12809" max="12809" width="10.28515625" customWidth="1"/>
    <col min="12810" max="12810" width="14.5703125" customWidth="1"/>
    <col min="12811" max="12811" width="12.140625" customWidth="1"/>
    <col min="12812" max="12812" width="11.5703125" customWidth="1"/>
    <col min="12813" max="12813" width="11.42578125" customWidth="1"/>
    <col min="12814" max="12814" width="11.140625" customWidth="1"/>
    <col min="12815" max="12815" width="11.42578125" customWidth="1"/>
    <col min="12816" max="12816" width="11.140625" customWidth="1"/>
    <col min="12817" max="12817" width="12.85546875" customWidth="1"/>
    <col min="12818" max="12818" width="13.28515625" customWidth="1"/>
    <col min="12819" max="12819" width="7.5703125" customWidth="1"/>
    <col min="12820" max="12820" width="6.5703125" customWidth="1"/>
    <col min="12821" max="12821" width="5" customWidth="1"/>
    <col min="13057" max="13057" width="6.140625" customWidth="1"/>
    <col min="13058" max="13058" width="30.42578125" customWidth="1"/>
    <col min="13059" max="13059" width="14.140625" customWidth="1"/>
    <col min="13060" max="13060" width="10.7109375" customWidth="1"/>
    <col min="13061" max="13061" width="11.28515625" customWidth="1"/>
    <col min="13062" max="13062" width="14.140625" customWidth="1"/>
    <col min="13063" max="13063" width="12" customWidth="1"/>
    <col min="13064" max="13064" width="10.85546875" customWidth="1"/>
    <col min="13065" max="13065" width="10.28515625" customWidth="1"/>
    <col min="13066" max="13066" width="14.5703125" customWidth="1"/>
    <col min="13067" max="13067" width="12.140625" customWidth="1"/>
    <col min="13068" max="13068" width="11.5703125" customWidth="1"/>
    <col min="13069" max="13069" width="11.42578125" customWidth="1"/>
    <col min="13070" max="13070" width="11.140625" customWidth="1"/>
    <col min="13071" max="13071" width="11.42578125" customWidth="1"/>
    <col min="13072" max="13072" width="11.140625" customWidth="1"/>
    <col min="13073" max="13073" width="12.85546875" customWidth="1"/>
    <col min="13074" max="13074" width="13.28515625" customWidth="1"/>
    <col min="13075" max="13075" width="7.5703125" customWidth="1"/>
    <col min="13076" max="13076" width="6.5703125" customWidth="1"/>
    <col min="13077" max="13077" width="5" customWidth="1"/>
    <col min="13313" max="13313" width="6.140625" customWidth="1"/>
    <col min="13314" max="13314" width="30.42578125" customWidth="1"/>
    <col min="13315" max="13315" width="14.140625" customWidth="1"/>
    <col min="13316" max="13316" width="10.7109375" customWidth="1"/>
    <col min="13317" max="13317" width="11.28515625" customWidth="1"/>
    <col min="13318" max="13318" width="14.140625" customWidth="1"/>
    <col min="13319" max="13319" width="12" customWidth="1"/>
    <col min="13320" max="13320" width="10.85546875" customWidth="1"/>
    <col min="13321" max="13321" width="10.28515625" customWidth="1"/>
    <col min="13322" max="13322" width="14.5703125" customWidth="1"/>
    <col min="13323" max="13323" width="12.140625" customWidth="1"/>
    <col min="13324" max="13324" width="11.5703125" customWidth="1"/>
    <col min="13325" max="13325" width="11.42578125" customWidth="1"/>
    <col min="13326" max="13326" width="11.140625" customWidth="1"/>
    <col min="13327" max="13327" width="11.42578125" customWidth="1"/>
    <col min="13328" max="13328" width="11.140625" customWidth="1"/>
    <col min="13329" max="13329" width="12.85546875" customWidth="1"/>
    <col min="13330" max="13330" width="13.28515625" customWidth="1"/>
    <col min="13331" max="13331" width="7.5703125" customWidth="1"/>
    <col min="13332" max="13332" width="6.5703125" customWidth="1"/>
    <col min="13333" max="13333" width="5" customWidth="1"/>
    <col min="13569" max="13569" width="6.140625" customWidth="1"/>
    <col min="13570" max="13570" width="30.42578125" customWidth="1"/>
    <col min="13571" max="13571" width="14.140625" customWidth="1"/>
    <col min="13572" max="13572" width="10.7109375" customWidth="1"/>
    <col min="13573" max="13573" width="11.28515625" customWidth="1"/>
    <col min="13574" max="13574" width="14.140625" customWidth="1"/>
    <col min="13575" max="13575" width="12" customWidth="1"/>
    <col min="13576" max="13576" width="10.85546875" customWidth="1"/>
    <col min="13577" max="13577" width="10.28515625" customWidth="1"/>
    <col min="13578" max="13578" width="14.5703125" customWidth="1"/>
    <col min="13579" max="13579" width="12.140625" customWidth="1"/>
    <col min="13580" max="13580" width="11.5703125" customWidth="1"/>
    <col min="13581" max="13581" width="11.42578125" customWidth="1"/>
    <col min="13582" max="13582" width="11.140625" customWidth="1"/>
    <col min="13583" max="13583" width="11.42578125" customWidth="1"/>
    <col min="13584" max="13584" width="11.140625" customWidth="1"/>
    <col min="13585" max="13585" width="12.85546875" customWidth="1"/>
    <col min="13586" max="13586" width="13.28515625" customWidth="1"/>
    <col min="13587" max="13587" width="7.5703125" customWidth="1"/>
    <col min="13588" max="13588" width="6.5703125" customWidth="1"/>
    <col min="13589" max="13589" width="5" customWidth="1"/>
    <col min="13825" max="13825" width="6.140625" customWidth="1"/>
    <col min="13826" max="13826" width="30.42578125" customWidth="1"/>
    <col min="13827" max="13827" width="14.140625" customWidth="1"/>
    <col min="13828" max="13828" width="10.7109375" customWidth="1"/>
    <col min="13829" max="13829" width="11.28515625" customWidth="1"/>
    <col min="13830" max="13830" width="14.140625" customWidth="1"/>
    <col min="13831" max="13831" width="12" customWidth="1"/>
    <col min="13832" max="13832" width="10.85546875" customWidth="1"/>
    <col min="13833" max="13833" width="10.28515625" customWidth="1"/>
    <col min="13834" max="13834" width="14.5703125" customWidth="1"/>
    <col min="13835" max="13835" width="12.140625" customWidth="1"/>
    <col min="13836" max="13836" width="11.5703125" customWidth="1"/>
    <col min="13837" max="13837" width="11.42578125" customWidth="1"/>
    <col min="13838" max="13838" width="11.140625" customWidth="1"/>
    <col min="13839" max="13839" width="11.42578125" customWidth="1"/>
    <col min="13840" max="13840" width="11.140625" customWidth="1"/>
    <col min="13841" max="13841" width="12.85546875" customWidth="1"/>
    <col min="13842" max="13842" width="13.28515625" customWidth="1"/>
    <col min="13843" max="13843" width="7.5703125" customWidth="1"/>
    <col min="13844" max="13844" width="6.5703125" customWidth="1"/>
    <col min="13845" max="13845" width="5" customWidth="1"/>
    <col min="14081" max="14081" width="6.140625" customWidth="1"/>
    <col min="14082" max="14082" width="30.42578125" customWidth="1"/>
    <col min="14083" max="14083" width="14.140625" customWidth="1"/>
    <col min="14084" max="14084" width="10.7109375" customWidth="1"/>
    <col min="14085" max="14085" width="11.28515625" customWidth="1"/>
    <col min="14086" max="14086" width="14.140625" customWidth="1"/>
    <col min="14087" max="14087" width="12" customWidth="1"/>
    <col min="14088" max="14088" width="10.85546875" customWidth="1"/>
    <col min="14089" max="14089" width="10.28515625" customWidth="1"/>
    <col min="14090" max="14090" width="14.5703125" customWidth="1"/>
    <col min="14091" max="14091" width="12.140625" customWidth="1"/>
    <col min="14092" max="14092" width="11.5703125" customWidth="1"/>
    <col min="14093" max="14093" width="11.42578125" customWidth="1"/>
    <col min="14094" max="14094" width="11.140625" customWidth="1"/>
    <col min="14095" max="14095" width="11.42578125" customWidth="1"/>
    <col min="14096" max="14096" width="11.140625" customWidth="1"/>
    <col min="14097" max="14097" width="12.85546875" customWidth="1"/>
    <col min="14098" max="14098" width="13.28515625" customWidth="1"/>
    <col min="14099" max="14099" width="7.5703125" customWidth="1"/>
    <col min="14100" max="14100" width="6.5703125" customWidth="1"/>
    <col min="14101" max="14101" width="5" customWidth="1"/>
    <col min="14337" max="14337" width="6.140625" customWidth="1"/>
    <col min="14338" max="14338" width="30.42578125" customWidth="1"/>
    <col min="14339" max="14339" width="14.140625" customWidth="1"/>
    <col min="14340" max="14340" width="10.7109375" customWidth="1"/>
    <col min="14341" max="14341" width="11.28515625" customWidth="1"/>
    <col min="14342" max="14342" width="14.140625" customWidth="1"/>
    <col min="14343" max="14343" width="12" customWidth="1"/>
    <col min="14344" max="14344" width="10.85546875" customWidth="1"/>
    <col min="14345" max="14345" width="10.28515625" customWidth="1"/>
    <col min="14346" max="14346" width="14.5703125" customWidth="1"/>
    <col min="14347" max="14347" width="12.140625" customWidth="1"/>
    <col min="14348" max="14348" width="11.5703125" customWidth="1"/>
    <col min="14349" max="14349" width="11.42578125" customWidth="1"/>
    <col min="14350" max="14350" width="11.140625" customWidth="1"/>
    <col min="14351" max="14351" width="11.42578125" customWidth="1"/>
    <col min="14352" max="14352" width="11.140625" customWidth="1"/>
    <col min="14353" max="14353" width="12.85546875" customWidth="1"/>
    <col min="14354" max="14354" width="13.28515625" customWidth="1"/>
    <col min="14355" max="14355" width="7.5703125" customWidth="1"/>
    <col min="14356" max="14356" width="6.5703125" customWidth="1"/>
    <col min="14357" max="14357" width="5" customWidth="1"/>
    <col min="14593" max="14593" width="6.140625" customWidth="1"/>
    <col min="14594" max="14594" width="30.42578125" customWidth="1"/>
    <col min="14595" max="14595" width="14.140625" customWidth="1"/>
    <col min="14596" max="14596" width="10.7109375" customWidth="1"/>
    <col min="14597" max="14597" width="11.28515625" customWidth="1"/>
    <col min="14598" max="14598" width="14.140625" customWidth="1"/>
    <col min="14599" max="14599" width="12" customWidth="1"/>
    <col min="14600" max="14600" width="10.85546875" customWidth="1"/>
    <col min="14601" max="14601" width="10.28515625" customWidth="1"/>
    <col min="14602" max="14602" width="14.5703125" customWidth="1"/>
    <col min="14603" max="14603" width="12.140625" customWidth="1"/>
    <col min="14604" max="14604" width="11.5703125" customWidth="1"/>
    <col min="14605" max="14605" width="11.42578125" customWidth="1"/>
    <col min="14606" max="14606" width="11.140625" customWidth="1"/>
    <col min="14607" max="14607" width="11.42578125" customWidth="1"/>
    <col min="14608" max="14608" width="11.140625" customWidth="1"/>
    <col min="14609" max="14609" width="12.85546875" customWidth="1"/>
    <col min="14610" max="14610" width="13.28515625" customWidth="1"/>
    <col min="14611" max="14611" width="7.5703125" customWidth="1"/>
    <col min="14612" max="14612" width="6.5703125" customWidth="1"/>
    <col min="14613" max="14613" width="5" customWidth="1"/>
    <col min="14849" max="14849" width="6.140625" customWidth="1"/>
    <col min="14850" max="14850" width="30.42578125" customWidth="1"/>
    <col min="14851" max="14851" width="14.140625" customWidth="1"/>
    <col min="14852" max="14852" width="10.7109375" customWidth="1"/>
    <col min="14853" max="14853" width="11.28515625" customWidth="1"/>
    <col min="14854" max="14854" width="14.140625" customWidth="1"/>
    <col min="14855" max="14855" width="12" customWidth="1"/>
    <col min="14856" max="14856" width="10.85546875" customWidth="1"/>
    <col min="14857" max="14857" width="10.28515625" customWidth="1"/>
    <col min="14858" max="14858" width="14.5703125" customWidth="1"/>
    <col min="14859" max="14859" width="12.140625" customWidth="1"/>
    <col min="14860" max="14860" width="11.5703125" customWidth="1"/>
    <col min="14861" max="14861" width="11.42578125" customWidth="1"/>
    <col min="14862" max="14862" width="11.140625" customWidth="1"/>
    <col min="14863" max="14863" width="11.42578125" customWidth="1"/>
    <col min="14864" max="14864" width="11.140625" customWidth="1"/>
    <col min="14865" max="14865" width="12.85546875" customWidth="1"/>
    <col min="14866" max="14866" width="13.28515625" customWidth="1"/>
    <col min="14867" max="14867" width="7.5703125" customWidth="1"/>
    <col min="14868" max="14868" width="6.5703125" customWidth="1"/>
    <col min="14869" max="14869" width="5" customWidth="1"/>
    <col min="15105" max="15105" width="6.140625" customWidth="1"/>
    <col min="15106" max="15106" width="30.42578125" customWidth="1"/>
    <col min="15107" max="15107" width="14.140625" customWidth="1"/>
    <col min="15108" max="15108" width="10.7109375" customWidth="1"/>
    <col min="15109" max="15109" width="11.28515625" customWidth="1"/>
    <col min="15110" max="15110" width="14.140625" customWidth="1"/>
    <col min="15111" max="15111" width="12" customWidth="1"/>
    <col min="15112" max="15112" width="10.85546875" customWidth="1"/>
    <col min="15113" max="15113" width="10.28515625" customWidth="1"/>
    <col min="15114" max="15114" width="14.5703125" customWidth="1"/>
    <col min="15115" max="15115" width="12.140625" customWidth="1"/>
    <col min="15116" max="15116" width="11.5703125" customWidth="1"/>
    <col min="15117" max="15117" width="11.42578125" customWidth="1"/>
    <col min="15118" max="15118" width="11.140625" customWidth="1"/>
    <col min="15119" max="15119" width="11.42578125" customWidth="1"/>
    <col min="15120" max="15120" width="11.140625" customWidth="1"/>
    <col min="15121" max="15121" width="12.85546875" customWidth="1"/>
    <col min="15122" max="15122" width="13.28515625" customWidth="1"/>
    <col min="15123" max="15123" width="7.5703125" customWidth="1"/>
    <col min="15124" max="15124" width="6.5703125" customWidth="1"/>
    <col min="15125" max="15125" width="5" customWidth="1"/>
    <col min="15361" max="15361" width="6.140625" customWidth="1"/>
    <col min="15362" max="15362" width="30.42578125" customWidth="1"/>
    <col min="15363" max="15363" width="14.140625" customWidth="1"/>
    <col min="15364" max="15364" width="10.7109375" customWidth="1"/>
    <col min="15365" max="15365" width="11.28515625" customWidth="1"/>
    <col min="15366" max="15366" width="14.140625" customWidth="1"/>
    <col min="15367" max="15367" width="12" customWidth="1"/>
    <col min="15368" max="15368" width="10.85546875" customWidth="1"/>
    <col min="15369" max="15369" width="10.28515625" customWidth="1"/>
    <col min="15370" max="15370" width="14.5703125" customWidth="1"/>
    <col min="15371" max="15371" width="12.140625" customWidth="1"/>
    <col min="15372" max="15372" width="11.5703125" customWidth="1"/>
    <col min="15373" max="15373" width="11.42578125" customWidth="1"/>
    <col min="15374" max="15374" width="11.140625" customWidth="1"/>
    <col min="15375" max="15375" width="11.42578125" customWidth="1"/>
    <col min="15376" max="15376" width="11.140625" customWidth="1"/>
    <col min="15377" max="15377" width="12.85546875" customWidth="1"/>
    <col min="15378" max="15378" width="13.28515625" customWidth="1"/>
    <col min="15379" max="15379" width="7.5703125" customWidth="1"/>
    <col min="15380" max="15380" width="6.5703125" customWidth="1"/>
    <col min="15381" max="15381" width="5" customWidth="1"/>
    <col min="15617" max="15617" width="6.140625" customWidth="1"/>
    <col min="15618" max="15618" width="30.42578125" customWidth="1"/>
    <col min="15619" max="15619" width="14.140625" customWidth="1"/>
    <col min="15620" max="15620" width="10.7109375" customWidth="1"/>
    <col min="15621" max="15621" width="11.28515625" customWidth="1"/>
    <col min="15622" max="15622" width="14.140625" customWidth="1"/>
    <col min="15623" max="15623" width="12" customWidth="1"/>
    <col min="15624" max="15624" width="10.85546875" customWidth="1"/>
    <col min="15625" max="15625" width="10.28515625" customWidth="1"/>
    <col min="15626" max="15626" width="14.5703125" customWidth="1"/>
    <col min="15627" max="15627" width="12.140625" customWidth="1"/>
    <col min="15628" max="15628" width="11.5703125" customWidth="1"/>
    <col min="15629" max="15629" width="11.42578125" customWidth="1"/>
    <col min="15630" max="15630" width="11.140625" customWidth="1"/>
    <col min="15631" max="15631" width="11.42578125" customWidth="1"/>
    <col min="15632" max="15632" width="11.140625" customWidth="1"/>
    <col min="15633" max="15633" width="12.85546875" customWidth="1"/>
    <col min="15634" max="15634" width="13.28515625" customWidth="1"/>
    <col min="15635" max="15635" width="7.5703125" customWidth="1"/>
    <col min="15636" max="15636" width="6.5703125" customWidth="1"/>
    <col min="15637" max="15637" width="5" customWidth="1"/>
    <col min="15873" max="15873" width="6.140625" customWidth="1"/>
    <col min="15874" max="15874" width="30.42578125" customWidth="1"/>
    <col min="15875" max="15875" width="14.140625" customWidth="1"/>
    <col min="15876" max="15876" width="10.7109375" customWidth="1"/>
    <col min="15877" max="15877" width="11.28515625" customWidth="1"/>
    <col min="15878" max="15878" width="14.140625" customWidth="1"/>
    <col min="15879" max="15879" width="12" customWidth="1"/>
    <col min="15880" max="15880" width="10.85546875" customWidth="1"/>
    <col min="15881" max="15881" width="10.28515625" customWidth="1"/>
    <col min="15882" max="15882" width="14.5703125" customWidth="1"/>
    <col min="15883" max="15883" width="12.140625" customWidth="1"/>
    <col min="15884" max="15884" width="11.5703125" customWidth="1"/>
    <col min="15885" max="15885" width="11.42578125" customWidth="1"/>
    <col min="15886" max="15886" width="11.140625" customWidth="1"/>
    <col min="15887" max="15887" width="11.42578125" customWidth="1"/>
    <col min="15888" max="15888" width="11.140625" customWidth="1"/>
    <col min="15889" max="15889" width="12.85546875" customWidth="1"/>
    <col min="15890" max="15890" width="13.28515625" customWidth="1"/>
    <col min="15891" max="15891" width="7.5703125" customWidth="1"/>
    <col min="15892" max="15892" width="6.5703125" customWidth="1"/>
    <col min="15893" max="15893" width="5" customWidth="1"/>
    <col min="16129" max="16129" width="6.140625" customWidth="1"/>
    <col min="16130" max="16130" width="30.42578125" customWidth="1"/>
    <col min="16131" max="16131" width="14.140625" customWidth="1"/>
    <col min="16132" max="16132" width="10.7109375" customWidth="1"/>
    <col min="16133" max="16133" width="11.28515625" customWidth="1"/>
    <col min="16134" max="16134" width="14.140625" customWidth="1"/>
    <col min="16135" max="16135" width="12" customWidth="1"/>
    <col min="16136" max="16136" width="10.85546875" customWidth="1"/>
    <col min="16137" max="16137" width="10.28515625" customWidth="1"/>
    <col min="16138" max="16138" width="14.5703125" customWidth="1"/>
    <col min="16139" max="16139" width="12.140625" customWidth="1"/>
    <col min="16140" max="16140" width="11.5703125" customWidth="1"/>
    <col min="16141" max="16141" width="11.42578125" customWidth="1"/>
    <col min="16142" max="16142" width="11.140625" customWidth="1"/>
    <col min="16143" max="16143" width="11.42578125" customWidth="1"/>
    <col min="16144" max="16144" width="11.140625" customWidth="1"/>
    <col min="16145" max="16145" width="12.85546875" customWidth="1"/>
    <col min="16146" max="16146" width="13.28515625" customWidth="1"/>
    <col min="16147" max="16147" width="7.5703125" customWidth="1"/>
    <col min="16148" max="16148" width="6.5703125" customWidth="1"/>
    <col min="16149" max="16149" width="5" customWidth="1"/>
  </cols>
  <sheetData>
    <row r="5" spans="1:22" ht="15.75" x14ac:dyDescent="0.25">
      <c r="B5" s="379" t="s">
        <v>400</v>
      </c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379"/>
      <c r="T5" s="379"/>
      <c r="U5" s="379"/>
      <c r="V5" s="379"/>
    </row>
    <row r="6" spans="1:22" ht="15.75" x14ac:dyDescent="0.25">
      <c r="B6" s="380" t="s">
        <v>354</v>
      </c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</row>
    <row r="7" spans="1:22" x14ac:dyDescent="0.25">
      <c r="F7" s="237"/>
      <c r="G7" s="238"/>
      <c r="H7" s="238"/>
      <c r="I7" s="238"/>
      <c r="J7" s="238"/>
      <c r="K7" s="238"/>
      <c r="L7" s="238"/>
      <c r="M7" s="238"/>
      <c r="S7" s="239" t="s">
        <v>355</v>
      </c>
    </row>
    <row r="8" spans="1:22" x14ac:dyDescent="0.25">
      <c r="A8" s="312" t="s">
        <v>356</v>
      </c>
      <c r="B8" s="376" t="s">
        <v>357</v>
      </c>
      <c r="C8" s="376" t="s">
        <v>358</v>
      </c>
      <c r="D8" s="376"/>
      <c r="E8" s="376"/>
      <c r="F8" s="376"/>
      <c r="G8" s="376"/>
      <c r="H8" s="376"/>
      <c r="I8" s="376"/>
      <c r="J8" s="376"/>
      <c r="K8" s="376"/>
      <c r="L8" s="376"/>
      <c r="M8" s="376"/>
      <c r="N8" s="376"/>
      <c r="O8" s="376"/>
      <c r="P8" s="376"/>
      <c r="Q8" s="376"/>
      <c r="R8" s="376"/>
      <c r="S8" s="376"/>
      <c r="T8" s="376"/>
      <c r="U8" s="376"/>
      <c r="V8" s="376"/>
    </row>
    <row r="9" spans="1:22" x14ac:dyDescent="0.25">
      <c r="A9" s="313"/>
      <c r="B9" s="376"/>
      <c r="C9" s="376" t="s">
        <v>359</v>
      </c>
      <c r="D9" s="376"/>
      <c r="E9" s="376"/>
      <c r="F9" s="376"/>
      <c r="G9" s="376" t="s">
        <v>360</v>
      </c>
      <c r="H9" s="376"/>
      <c r="I9" s="376"/>
      <c r="J9" s="376"/>
      <c r="K9" s="381" t="s">
        <v>361</v>
      </c>
      <c r="L9" s="382"/>
      <c r="M9" s="382"/>
      <c r="N9" s="382"/>
      <c r="O9" s="382"/>
      <c r="P9" s="382"/>
      <c r="Q9" s="382"/>
      <c r="R9" s="383"/>
      <c r="S9" s="375" t="s">
        <v>362</v>
      </c>
      <c r="T9" s="375"/>
      <c r="U9" s="375"/>
      <c r="V9" s="375"/>
    </row>
    <row r="10" spans="1:22" x14ac:dyDescent="0.25">
      <c r="A10" s="313"/>
      <c r="B10" s="376"/>
      <c r="C10" s="378" t="s">
        <v>363</v>
      </c>
      <c r="D10" s="378" t="s">
        <v>364</v>
      </c>
      <c r="E10" s="378" t="s">
        <v>365</v>
      </c>
      <c r="F10" s="376" t="s">
        <v>366</v>
      </c>
      <c r="G10" s="378" t="s">
        <v>363</v>
      </c>
      <c r="H10" s="378" t="s">
        <v>364</v>
      </c>
      <c r="I10" s="378" t="s">
        <v>365</v>
      </c>
      <c r="J10" s="376" t="s">
        <v>366</v>
      </c>
      <c r="K10" s="377" t="s">
        <v>363</v>
      </c>
      <c r="L10" s="377"/>
      <c r="M10" s="377" t="s">
        <v>364</v>
      </c>
      <c r="N10" s="377"/>
      <c r="O10" s="377" t="s">
        <v>365</v>
      </c>
      <c r="P10" s="377"/>
      <c r="Q10" s="377" t="s">
        <v>367</v>
      </c>
      <c r="R10" s="377"/>
      <c r="S10" s="374" t="s">
        <v>363</v>
      </c>
      <c r="T10" s="374" t="s">
        <v>364</v>
      </c>
      <c r="U10" s="374" t="s">
        <v>365</v>
      </c>
      <c r="V10" s="375" t="s">
        <v>366</v>
      </c>
    </row>
    <row r="11" spans="1:22" x14ac:dyDescent="0.25">
      <c r="A11" s="313"/>
      <c r="B11" s="376"/>
      <c r="C11" s="378"/>
      <c r="D11" s="378"/>
      <c r="E11" s="378"/>
      <c r="F11" s="376"/>
      <c r="G11" s="378"/>
      <c r="H11" s="378"/>
      <c r="I11" s="378"/>
      <c r="J11" s="376"/>
      <c r="K11" s="240" t="s">
        <v>7</v>
      </c>
      <c r="L11" s="240" t="s">
        <v>6</v>
      </c>
      <c r="M11" s="240" t="s">
        <v>7</v>
      </c>
      <c r="N11" s="240" t="s">
        <v>6</v>
      </c>
      <c r="O11" s="240" t="s">
        <v>7</v>
      </c>
      <c r="P11" s="240" t="s">
        <v>6</v>
      </c>
      <c r="Q11" s="240" t="s">
        <v>7</v>
      </c>
      <c r="R11" s="240" t="s">
        <v>6</v>
      </c>
      <c r="S11" s="374"/>
      <c r="T11" s="374"/>
      <c r="U11" s="374"/>
      <c r="V11" s="375"/>
    </row>
    <row r="12" spans="1:22" x14ac:dyDescent="0.25">
      <c r="A12" s="314"/>
      <c r="B12" s="241">
        <v>1</v>
      </c>
      <c r="C12" s="241">
        <v>2</v>
      </c>
      <c r="D12" s="241">
        <v>3</v>
      </c>
      <c r="E12" s="241">
        <v>4</v>
      </c>
      <c r="F12" s="241">
        <v>5</v>
      </c>
      <c r="G12" s="241">
        <v>6</v>
      </c>
      <c r="H12" s="241">
        <v>7</v>
      </c>
      <c r="I12" s="241">
        <v>8</v>
      </c>
      <c r="J12" s="241">
        <v>9</v>
      </c>
      <c r="K12" s="242">
        <v>10</v>
      </c>
      <c r="L12" s="242">
        <v>11</v>
      </c>
      <c r="M12" s="242">
        <v>12</v>
      </c>
      <c r="N12" s="242">
        <v>13</v>
      </c>
      <c r="O12" s="242">
        <v>14</v>
      </c>
      <c r="P12" s="242">
        <v>15</v>
      </c>
      <c r="Q12" s="242">
        <v>16</v>
      </c>
      <c r="R12" s="242">
        <v>17</v>
      </c>
      <c r="S12" s="243">
        <v>18</v>
      </c>
      <c r="T12" s="243">
        <v>19</v>
      </c>
      <c r="U12" s="243">
        <v>20</v>
      </c>
      <c r="V12" s="243">
        <v>21</v>
      </c>
    </row>
    <row r="13" spans="1:22" ht="15.75" x14ac:dyDescent="0.25">
      <c r="A13" s="218">
        <v>5</v>
      </c>
      <c r="B13" s="234" t="s">
        <v>353</v>
      </c>
      <c r="C13" s="235">
        <v>8</v>
      </c>
      <c r="D13" s="167"/>
      <c r="E13" s="167"/>
      <c r="F13" s="235">
        <v>5.9450000000000003</v>
      </c>
      <c r="G13" s="235">
        <v>8</v>
      </c>
      <c r="H13" s="167"/>
      <c r="I13" s="167"/>
      <c r="J13" s="235">
        <v>6.1</v>
      </c>
      <c r="K13" s="147">
        <v>4</v>
      </c>
      <c r="L13" s="147">
        <v>0</v>
      </c>
      <c r="M13" s="147"/>
      <c r="N13" s="147"/>
      <c r="O13" s="147"/>
      <c r="P13" s="147"/>
      <c r="Q13" s="167">
        <v>2.5</v>
      </c>
      <c r="R13" s="167">
        <v>0</v>
      </c>
      <c r="S13" s="236">
        <v>4</v>
      </c>
      <c r="T13" s="74"/>
      <c r="U13" s="74"/>
      <c r="V13" s="236">
        <v>2.5</v>
      </c>
    </row>
    <row r="14" spans="1:22" x14ac:dyDescent="0.25">
      <c r="A14" s="74"/>
      <c r="B14" s="244" t="s">
        <v>10</v>
      </c>
      <c r="C14" s="245"/>
      <c r="D14" s="384" t="e">
        <f>#REF!+#REF!+#REF!+#REF!+D13+#REF!+#REF!+#REF!+#REF!+#REF!+#REF!+#REF!</f>
        <v>#REF!</v>
      </c>
      <c r="E14" s="384" t="e">
        <f>#REF!+#REF!+#REF!+#REF!+E13+#REF!+#REF!+#REF!+#REF!+#REF!+#REF!+#REF!</f>
        <v>#REF!</v>
      </c>
      <c r="F14" s="384" t="e">
        <f>#REF!+#REF!+#REF!+#REF!+F13+#REF!+#REF!+#REF!+#REF!+#REF!+#REF!+#REF!</f>
        <v>#REF!</v>
      </c>
      <c r="G14" s="384" t="e">
        <f>#REF!+#REF!+#REF!+#REF!+G13+#REF!+#REF!+#REF!+#REF!+#REF!+#REF!+#REF!</f>
        <v>#REF!</v>
      </c>
      <c r="H14" s="384"/>
      <c r="I14" s="384" t="e">
        <f>#REF!+#REF!+#REF!+#REF!+I13+#REF!+#REF!+#REF!+#REF!+#REF!+#REF!+#REF!</f>
        <v>#REF!</v>
      </c>
      <c r="J14" s="384" t="e">
        <f>#REF!+#REF!+#REF!+#REF!+J13+#REF!+#REF!+#REF!+#REF!+#REF!+#REF!+#REF!</f>
        <v>#REF!</v>
      </c>
      <c r="K14" s="384" t="e">
        <f>#REF!+#REF!+#REF!+#REF!+K13+#REF!+#REF!+#REF!+#REF!+#REF!+#REF!+#REF!</f>
        <v>#REF!</v>
      </c>
      <c r="L14" s="384" t="e">
        <f>#REF!+#REF!+#REF!+#REF!+L13+#REF!+#REF!+#REF!+#REF!+#REF!+#REF!+#REF!</f>
        <v>#REF!</v>
      </c>
      <c r="M14" s="384" t="e">
        <f>#REF!+#REF!+#REF!+#REF!+M13+#REF!+#REF!+#REF!+#REF!+#REF!+#REF!+#REF!</f>
        <v>#REF!</v>
      </c>
      <c r="N14" s="384" t="e">
        <f>#REF!+#REF!+#REF!+#REF!+N13+#REF!+#REF!+#REF!+#REF!+#REF!+#REF!+#REF!</f>
        <v>#REF!</v>
      </c>
      <c r="O14" s="384" t="e">
        <f>#REF!+#REF!+#REF!+#REF!+O13+#REF!+#REF!+#REF!+#REF!+#REF!+#REF!+#REF!</f>
        <v>#REF!</v>
      </c>
      <c r="P14" s="384" t="e">
        <f>#REF!+#REF!+#REF!+#REF!+P13+#REF!+#REF!+#REF!+#REF!+#REF!+#REF!+#REF!</f>
        <v>#REF!</v>
      </c>
      <c r="Q14" s="384" t="e">
        <f>#REF!+#REF!+#REF!+#REF!+Q13+#REF!+#REF!+#REF!+#REF!+#REF!+#REF!+#REF!</f>
        <v>#REF!</v>
      </c>
      <c r="R14" s="384" t="e">
        <f>#REF!+#REF!+#REF!+#REF!+R13+#REF!+#REF!+#REF!+#REF!+#REF!+#REF!+#REF!</f>
        <v>#REF!</v>
      </c>
      <c r="S14" s="384" t="e">
        <f>#REF!+#REF!+#REF!+#REF!+S13+#REF!+#REF!+#REF!+#REF!+#REF!+#REF!+#REF!</f>
        <v>#REF!</v>
      </c>
      <c r="T14" s="384" t="e">
        <f>#REF!+#REF!+#REF!+#REF!+T13+#REF!+#REF!+#REF!+#REF!+#REF!+#REF!+#REF!</f>
        <v>#REF!</v>
      </c>
      <c r="U14" s="384" t="e">
        <f>#REF!+#REF!+#REF!+#REF!+U13+#REF!+#REF!+#REF!+#REF!+#REF!+#REF!+#REF!</f>
        <v>#REF!</v>
      </c>
      <c r="V14" s="384" t="e">
        <f>#REF!+#REF!+#REF!+#REF!+V13+#REF!+#REF!+#REF!+#REF!+#REF!+#REF!+#REF!</f>
        <v>#REF!</v>
      </c>
    </row>
    <row r="17" spans="2:18" x14ac:dyDescent="0.25">
      <c r="E17" s="385"/>
    </row>
    <row r="19" spans="2:18" ht="18.75" x14ac:dyDescent="0.25">
      <c r="B19" s="303" t="s">
        <v>398</v>
      </c>
      <c r="C19" s="303"/>
      <c r="D19" s="303"/>
      <c r="E19" s="303"/>
      <c r="F19" s="303"/>
      <c r="G19" s="303"/>
      <c r="H19" s="303"/>
      <c r="I19" s="303"/>
      <c r="J19" s="303"/>
      <c r="K19" s="303"/>
      <c r="L19" s="303"/>
    </row>
    <row r="31" spans="2:18" x14ac:dyDescent="0.25">
      <c r="R31" s="238"/>
    </row>
  </sheetData>
  <mergeCells count="26">
    <mergeCell ref="B5:V5"/>
    <mergeCell ref="B6:V6"/>
    <mergeCell ref="A8:A12"/>
    <mergeCell ref="B8:B11"/>
    <mergeCell ref="C8:V8"/>
    <mergeCell ref="C9:F9"/>
    <mergeCell ref="G9:J9"/>
    <mergeCell ref="K9:R9"/>
    <mergeCell ref="S9:V9"/>
    <mergeCell ref="C10:C11"/>
    <mergeCell ref="T10:T11"/>
    <mergeCell ref="U10:U11"/>
    <mergeCell ref="V10:V11"/>
    <mergeCell ref="B19:L19"/>
    <mergeCell ref="J10:J11"/>
    <mergeCell ref="K10:L10"/>
    <mergeCell ref="M10:N10"/>
    <mergeCell ref="O10:P10"/>
    <mergeCell ref="Q10:R10"/>
    <mergeCell ref="S10:S11"/>
    <mergeCell ref="D10:D11"/>
    <mergeCell ref="E10:E11"/>
    <mergeCell ref="F10:F11"/>
    <mergeCell ref="G10:G11"/>
    <mergeCell ref="H10:H11"/>
    <mergeCell ref="I10:I11"/>
  </mergeCells>
  <pageMargins left="0.25" right="0.25" top="0.75" bottom="0.75" header="0.3" footer="0.3"/>
  <pageSetup paperSize="9" scale="50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63146-82A8-4A92-A5FD-2A49FD30877C}">
  <dimension ref="B1:T27"/>
  <sheetViews>
    <sheetView topLeftCell="A13" workbookViewId="0">
      <selection activeCell="H27" sqref="H27"/>
    </sheetView>
  </sheetViews>
  <sheetFormatPr defaultRowHeight="15" x14ac:dyDescent="0.25"/>
  <cols>
    <col min="3" max="3" width="24" customWidth="1"/>
    <col min="14" max="14" width="6.85546875" customWidth="1"/>
    <col min="15" max="15" width="7.42578125" customWidth="1"/>
  </cols>
  <sheetData>
    <row r="1" spans="2:20" s="1" customFormat="1" x14ac:dyDescent="0.25"/>
    <row r="2" spans="2:20" s="1" customFormat="1" x14ac:dyDescent="0.25"/>
    <row r="3" spans="2:20" s="1" customFormat="1" ht="44.25" customHeight="1" x14ac:dyDescent="0.25">
      <c r="B3" s="270" t="s">
        <v>86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</row>
    <row r="4" spans="2:20" s="1" customFormat="1" ht="18.75" x14ac:dyDescent="0.25">
      <c r="B4" s="76"/>
      <c r="C4" s="76"/>
      <c r="D4" s="76"/>
      <c r="E4" s="283" t="s">
        <v>87</v>
      </c>
      <c r="F4" s="283"/>
      <c r="G4" s="283"/>
      <c r="H4" s="283"/>
      <c r="I4" s="283"/>
      <c r="J4" s="283"/>
      <c r="K4" s="77"/>
      <c r="L4" s="76"/>
      <c r="M4" s="76"/>
      <c r="N4" s="76"/>
      <c r="O4" s="76"/>
      <c r="P4" s="76"/>
      <c r="Q4" s="76"/>
      <c r="R4" s="76"/>
      <c r="S4" s="76"/>
    </row>
    <row r="5" spans="2:20" s="1" customFormat="1" ht="15.75" x14ac:dyDescent="0.25">
      <c r="T5" s="78" t="s">
        <v>88</v>
      </c>
    </row>
    <row r="6" spans="2:20" s="1" customFormat="1" ht="15.75" x14ac:dyDescent="0.25">
      <c r="B6" s="276" t="s">
        <v>89</v>
      </c>
      <c r="C6" s="284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</row>
    <row r="7" spans="2:20" s="1" customFormat="1" ht="15.75" customHeight="1" x14ac:dyDescent="0.25">
      <c r="B7" s="276"/>
      <c r="C7" s="284"/>
      <c r="D7" s="286" t="s">
        <v>90</v>
      </c>
      <c r="E7" s="286"/>
      <c r="F7" s="286"/>
      <c r="G7" s="286"/>
      <c r="H7" s="286"/>
      <c r="I7" s="79"/>
      <c r="J7" s="287" t="s">
        <v>91</v>
      </c>
      <c r="K7" s="287"/>
      <c r="L7" s="287"/>
      <c r="M7" s="287"/>
      <c r="N7" s="287"/>
      <c r="O7" s="287"/>
      <c r="P7" s="287"/>
      <c r="Q7" s="287"/>
      <c r="R7" s="287"/>
      <c r="S7" s="287"/>
      <c r="T7" s="287" t="s">
        <v>10</v>
      </c>
    </row>
    <row r="8" spans="2:20" s="1" customFormat="1" ht="15.75" customHeight="1" x14ac:dyDescent="0.25">
      <c r="B8" s="276"/>
      <c r="C8" s="284"/>
      <c r="D8" s="288" t="s">
        <v>92</v>
      </c>
      <c r="E8" s="288" t="s">
        <v>93</v>
      </c>
      <c r="F8" s="296" t="s">
        <v>94</v>
      </c>
      <c r="G8" s="296" t="s">
        <v>95</v>
      </c>
      <c r="H8" s="288" t="s">
        <v>96</v>
      </c>
      <c r="I8" s="297" t="s">
        <v>10</v>
      </c>
      <c r="J8" s="299" t="s">
        <v>97</v>
      </c>
      <c r="K8" s="300"/>
      <c r="L8" s="301" t="s">
        <v>98</v>
      </c>
      <c r="M8" s="302"/>
      <c r="N8" s="289" t="s">
        <v>32</v>
      </c>
      <c r="O8" s="290"/>
      <c r="P8" s="290"/>
      <c r="Q8" s="291"/>
      <c r="R8" s="292" t="s">
        <v>99</v>
      </c>
      <c r="S8" s="294" t="s">
        <v>100</v>
      </c>
      <c r="T8" s="287"/>
    </row>
    <row r="9" spans="2:20" s="1" customFormat="1" ht="66.75" customHeight="1" x14ac:dyDescent="0.25">
      <c r="B9" s="276"/>
      <c r="C9" s="284"/>
      <c r="D9" s="288"/>
      <c r="E9" s="288"/>
      <c r="F9" s="296"/>
      <c r="G9" s="296"/>
      <c r="H9" s="288"/>
      <c r="I9" s="298"/>
      <c r="J9" s="80" t="s">
        <v>101</v>
      </c>
      <c r="K9" s="80" t="s">
        <v>102</v>
      </c>
      <c r="L9" s="79" t="s">
        <v>103</v>
      </c>
      <c r="M9" s="79" t="s">
        <v>104</v>
      </c>
      <c r="N9" s="79" t="s">
        <v>105</v>
      </c>
      <c r="O9" s="79" t="s">
        <v>106</v>
      </c>
      <c r="P9" s="79" t="s">
        <v>107</v>
      </c>
      <c r="Q9" s="79" t="s">
        <v>108</v>
      </c>
      <c r="R9" s="293"/>
      <c r="S9" s="295"/>
      <c r="T9" s="287"/>
    </row>
    <row r="10" spans="2:20" s="1" customFormat="1" ht="15.75" x14ac:dyDescent="0.25">
      <c r="B10" s="81" t="s">
        <v>109</v>
      </c>
      <c r="C10" s="81" t="s">
        <v>17</v>
      </c>
      <c r="D10" s="81" t="s">
        <v>18</v>
      </c>
      <c r="E10" s="81" t="s">
        <v>19</v>
      </c>
      <c r="F10" s="81" t="s">
        <v>20</v>
      </c>
      <c r="G10" s="81" t="s">
        <v>21</v>
      </c>
      <c r="H10" s="81" t="s">
        <v>22</v>
      </c>
      <c r="I10" s="81" t="s">
        <v>23</v>
      </c>
      <c r="J10" s="81" t="s">
        <v>24</v>
      </c>
      <c r="K10" s="81" t="s">
        <v>25</v>
      </c>
      <c r="L10" s="3" t="s">
        <v>26</v>
      </c>
      <c r="M10" s="3" t="s">
        <v>110</v>
      </c>
      <c r="N10" s="3" t="s">
        <v>111</v>
      </c>
      <c r="O10" s="3" t="s">
        <v>27</v>
      </c>
      <c r="P10" s="3" t="s">
        <v>28</v>
      </c>
      <c r="Q10" s="3" t="s">
        <v>29</v>
      </c>
      <c r="R10" s="3" t="s">
        <v>30</v>
      </c>
      <c r="S10" s="3" t="s">
        <v>112</v>
      </c>
      <c r="T10" s="3" t="s">
        <v>113</v>
      </c>
    </row>
    <row r="11" spans="2:20" s="1" customFormat="1" ht="15.75" x14ac:dyDescent="0.25">
      <c r="B11" s="82">
        <v>1</v>
      </c>
      <c r="C11" s="83" t="s">
        <v>114</v>
      </c>
      <c r="D11" s="84">
        <f>D16+D17+D18</f>
        <v>2327</v>
      </c>
      <c r="E11" s="84">
        <f>E16+E17+E18</f>
        <v>2475</v>
      </c>
      <c r="F11" s="84">
        <f>F16+F17+F18</f>
        <v>2576</v>
      </c>
      <c r="G11" s="84">
        <f>G16+G17+G18</f>
        <v>1954</v>
      </c>
      <c r="H11" s="84">
        <f>H16+H17+H18</f>
        <v>1047</v>
      </c>
      <c r="I11" s="84">
        <f>D11+E11+F11+G11+H11</f>
        <v>10379</v>
      </c>
      <c r="J11" s="84">
        <f>J16+J17+J18</f>
        <v>3268</v>
      </c>
      <c r="K11" s="84">
        <f t="shared" ref="K11:S11" si="0">K16+K17+K18</f>
        <v>3321</v>
      </c>
      <c r="L11" s="84">
        <f t="shared" si="0"/>
        <v>1971</v>
      </c>
      <c r="M11" s="84">
        <f t="shared" si="0"/>
        <v>63</v>
      </c>
      <c r="N11" s="84">
        <f t="shared" si="0"/>
        <v>0</v>
      </c>
      <c r="O11" s="84">
        <f t="shared" si="0"/>
        <v>0</v>
      </c>
      <c r="P11" s="84">
        <f t="shared" si="0"/>
        <v>0</v>
      </c>
      <c r="Q11" s="84">
        <f t="shared" si="0"/>
        <v>0</v>
      </c>
      <c r="R11" s="84">
        <f t="shared" si="0"/>
        <v>1340</v>
      </c>
      <c r="S11" s="84">
        <f t="shared" si="0"/>
        <v>416</v>
      </c>
      <c r="T11" s="84">
        <f>J11+K11+L11+M11+N11+O11+P11+Q11+R11+S11</f>
        <v>10379</v>
      </c>
    </row>
    <row r="12" spans="2:20" s="1" customFormat="1" ht="15.75" x14ac:dyDescent="0.25">
      <c r="B12" s="85"/>
      <c r="C12" s="28" t="s">
        <v>32</v>
      </c>
      <c r="D12" s="86"/>
      <c r="E12" s="86"/>
      <c r="F12" s="86"/>
      <c r="G12" s="86"/>
      <c r="H12" s="86"/>
      <c r="I12" s="84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4"/>
    </row>
    <row r="13" spans="2:20" s="1" customFormat="1" ht="15.75" x14ac:dyDescent="0.25">
      <c r="B13" s="87" t="s">
        <v>115</v>
      </c>
      <c r="C13" s="28" t="s">
        <v>116</v>
      </c>
      <c r="D13" s="86">
        <f>D14+D15</f>
        <v>2327</v>
      </c>
      <c r="E13" s="86">
        <f>E14+E15</f>
        <v>2475</v>
      </c>
      <c r="F13" s="86">
        <f>F14+F15</f>
        <v>2576</v>
      </c>
      <c r="G13" s="86">
        <f>G14+G15</f>
        <v>1954</v>
      </c>
      <c r="H13" s="86">
        <f>H14+H15</f>
        <v>1047</v>
      </c>
      <c r="I13" s="84">
        <f t="shared" ref="I13:I18" si="1">D13+E13+F13+G13+H13</f>
        <v>10379</v>
      </c>
      <c r="J13" s="86">
        <f>J14+J15</f>
        <v>3268</v>
      </c>
      <c r="K13" s="86">
        <f t="shared" ref="K13:S13" si="2">K14+K15</f>
        <v>3321</v>
      </c>
      <c r="L13" s="86">
        <f t="shared" si="2"/>
        <v>1971</v>
      </c>
      <c r="M13" s="86">
        <f t="shared" si="2"/>
        <v>63</v>
      </c>
      <c r="N13" s="86">
        <f t="shared" si="2"/>
        <v>0</v>
      </c>
      <c r="O13" s="86">
        <f t="shared" si="2"/>
        <v>0</v>
      </c>
      <c r="P13" s="86">
        <f t="shared" si="2"/>
        <v>0</v>
      </c>
      <c r="Q13" s="86">
        <f t="shared" si="2"/>
        <v>0</v>
      </c>
      <c r="R13" s="86">
        <f t="shared" si="2"/>
        <v>1340</v>
      </c>
      <c r="S13" s="86">
        <f t="shared" si="2"/>
        <v>416</v>
      </c>
      <c r="T13" s="84">
        <f t="shared" ref="T13:T18" si="3">J13+K13+L13+M13+N13+O13+P13+Q13+R13+S13</f>
        <v>10379</v>
      </c>
    </row>
    <row r="14" spans="2:20" s="1" customFormat="1" ht="15.75" x14ac:dyDescent="0.25">
      <c r="B14" s="87" t="s">
        <v>117</v>
      </c>
      <c r="C14" s="28" t="s">
        <v>118</v>
      </c>
      <c r="D14" s="88">
        <v>1022</v>
      </c>
      <c r="E14" s="88">
        <v>1242</v>
      </c>
      <c r="F14" s="88">
        <v>1228</v>
      </c>
      <c r="G14" s="88">
        <v>878</v>
      </c>
      <c r="H14" s="88">
        <v>440</v>
      </c>
      <c r="I14" s="84">
        <f t="shared" si="1"/>
        <v>4810</v>
      </c>
      <c r="J14" s="88">
        <v>1464</v>
      </c>
      <c r="K14" s="88">
        <v>1650</v>
      </c>
      <c r="L14" s="88">
        <v>839</v>
      </c>
      <c r="M14" s="88">
        <v>24</v>
      </c>
      <c r="N14" s="88"/>
      <c r="O14" s="88"/>
      <c r="P14" s="88"/>
      <c r="Q14" s="88"/>
      <c r="R14" s="88">
        <v>635</v>
      </c>
      <c r="S14" s="88">
        <v>198</v>
      </c>
      <c r="T14" s="84">
        <f t="shared" si="3"/>
        <v>4810</v>
      </c>
    </row>
    <row r="15" spans="2:20" s="1" customFormat="1" ht="15.75" x14ac:dyDescent="0.25">
      <c r="B15" s="87" t="s">
        <v>119</v>
      </c>
      <c r="C15" s="28" t="s">
        <v>120</v>
      </c>
      <c r="D15" s="88">
        <v>1305</v>
      </c>
      <c r="E15" s="88">
        <v>1233</v>
      </c>
      <c r="F15" s="88">
        <v>1348</v>
      </c>
      <c r="G15" s="88">
        <v>1076</v>
      </c>
      <c r="H15" s="88">
        <v>607</v>
      </c>
      <c r="I15" s="84">
        <f t="shared" si="1"/>
        <v>5569</v>
      </c>
      <c r="J15" s="88">
        <v>1804</v>
      </c>
      <c r="K15" s="88">
        <v>1671</v>
      </c>
      <c r="L15" s="88">
        <v>1132</v>
      </c>
      <c r="M15" s="88">
        <v>39</v>
      </c>
      <c r="N15" s="88"/>
      <c r="O15" s="88"/>
      <c r="P15" s="88"/>
      <c r="Q15" s="88"/>
      <c r="R15" s="88">
        <v>705</v>
      </c>
      <c r="S15" s="88">
        <v>218</v>
      </c>
      <c r="T15" s="84">
        <f t="shared" si="3"/>
        <v>5569</v>
      </c>
    </row>
    <row r="16" spans="2:20" s="1" customFormat="1" ht="41.25" customHeight="1" x14ac:dyDescent="0.25">
      <c r="B16" s="30" t="s">
        <v>121</v>
      </c>
      <c r="C16" s="27" t="s">
        <v>122</v>
      </c>
      <c r="D16" s="88">
        <v>2238</v>
      </c>
      <c r="E16" s="88">
        <v>2382</v>
      </c>
      <c r="F16" s="88">
        <v>2489</v>
      </c>
      <c r="G16" s="88">
        <v>1867</v>
      </c>
      <c r="H16" s="88">
        <v>989</v>
      </c>
      <c r="I16" s="84">
        <f t="shared" si="1"/>
        <v>9965</v>
      </c>
      <c r="J16" s="88">
        <v>3201</v>
      </c>
      <c r="K16" s="88">
        <v>3247</v>
      </c>
      <c r="L16" s="88">
        <v>1912</v>
      </c>
      <c r="M16" s="88">
        <v>41</v>
      </c>
      <c r="N16" s="88"/>
      <c r="O16" s="88"/>
      <c r="P16" s="88"/>
      <c r="Q16" s="88"/>
      <c r="R16" s="88">
        <v>1251</v>
      </c>
      <c r="S16" s="88">
        <v>313</v>
      </c>
      <c r="T16" s="84">
        <f t="shared" si="3"/>
        <v>9965</v>
      </c>
    </row>
    <row r="17" spans="2:20" s="1" customFormat="1" ht="27" customHeight="1" x14ac:dyDescent="0.25">
      <c r="B17" s="30" t="s">
        <v>123</v>
      </c>
      <c r="C17" s="27" t="s">
        <v>124</v>
      </c>
      <c r="D17" s="88"/>
      <c r="E17" s="88"/>
      <c r="F17" s="88"/>
      <c r="G17" s="88"/>
      <c r="H17" s="88"/>
      <c r="I17" s="84">
        <f t="shared" si="1"/>
        <v>0</v>
      </c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4">
        <f t="shared" si="3"/>
        <v>0</v>
      </c>
    </row>
    <row r="18" spans="2:20" s="1" customFormat="1" ht="15.75" x14ac:dyDescent="0.25">
      <c r="B18" s="45" t="s">
        <v>125</v>
      </c>
      <c r="C18" s="89" t="s">
        <v>126</v>
      </c>
      <c r="D18" s="86">
        <v>89</v>
      </c>
      <c r="E18" s="86">
        <v>93</v>
      </c>
      <c r="F18" s="86">
        <v>87</v>
      </c>
      <c r="G18" s="86">
        <v>87</v>
      </c>
      <c r="H18" s="86">
        <v>58</v>
      </c>
      <c r="I18" s="84">
        <f t="shared" si="1"/>
        <v>414</v>
      </c>
      <c r="J18" s="86">
        <v>67</v>
      </c>
      <c r="K18" s="86">
        <v>74</v>
      </c>
      <c r="L18" s="86">
        <v>59</v>
      </c>
      <c r="M18" s="86">
        <v>22</v>
      </c>
      <c r="N18" s="86"/>
      <c r="O18" s="86"/>
      <c r="P18" s="86"/>
      <c r="Q18" s="86"/>
      <c r="R18" s="86">
        <v>89</v>
      </c>
      <c r="S18" s="86">
        <v>103</v>
      </c>
      <c r="T18" s="84">
        <f t="shared" si="3"/>
        <v>414</v>
      </c>
    </row>
    <row r="19" spans="2:20" s="1" customFormat="1" ht="39" customHeight="1" x14ac:dyDescent="0.25">
      <c r="B19" s="82">
        <v>2</v>
      </c>
      <c r="C19" s="90" t="s">
        <v>127</v>
      </c>
      <c r="D19" s="84">
        <f t="shared" ref="D19:S19" si="4">D21+D22+D23+D24</f>
        <v>372</v>
      </c>
      <c r="E19" s="84">
        <f t="shared" si="4"/>
        <v>352</v>
      </c>
      <c r="F19" s="84">
        <f t="shared" si="4"/>
        <v>275</v>
      </c>
      <c r="G19" s="84">
        <f t="shared" si="4"/>
        <v>210</v>
      </c>
      <c r="H19" s="84">
        <f t="shared" si="4"/>
        <v>155</v>
      </c>
      <c r="I19" s="84">
        <f t="shared" si="4"/>
        <v>1364</v>
      </c>
      <c r="J19" s="84">
        <f t="shared" si="4"/>
        <v>341</v>
      </c>
      <c r="K19" s="84">
        <f t="shared" si="4"/>
        <v>284</v>
      </c>
      <c r="L19" s="84">
        <f t="shared" si="4"/>
        <v>144</v>
      </c>
      <c r="M19" s="84">
        <f t="shared" si="4"/>
        <v>37</v>
      </c>
      <c r="N19" s="84">
        <f t="shared" si="4"/>
        <v>0</v>
      </c>
      <c r="O19" s="84">
        <f t="shared" si="4"/>
        <v>0</v>
      </c>
      <c r="P19" s="84">
        <f t="shared" si="4"/>
        <v>0</v>
      </c>
      <c r="Q19" s="84">
        <f t="shared" si="4"/>
        <v>0</v>
      </c>
      <c r="R19" s="84">
        <f t="shared" si="4"/>
        <v>222</v>
      </c>
      <c r="S19" s="84">
        <f t="shared" si="4"/>
        <v>336</v>
      </c>
      <c r="T19" s="84">
        <f>T21+T22+T23+T24</f>
        <v>1364</v>
      </c>
    </row>
    <row r="20" spans="2:20" s="1" customFormat="1" ht="15.75" x14ac:dyDescent="0.25">
      <c r="B20" s="24"/>
      <c r="C20" s="27" t="s">
        <v>32</v>
      </c>
      <c r="D20" s="86"/>
      <c r="E20" s="86"/>
      <c r="F20" s="86"/>
      <c r="G20" s="86"/>
      <c r="H20" s="86"/>
      <c r="I20" s="84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4"/>
    </row>
    <row r="21" spans="2:20" s="1" customFormat="1" ht="36.75" customHeight="1" x14ac:dyDescent="0.25">
      <c r="B21" s="30" t="s">
        <v>40</v>
      </c>
      <c r="C21" s="27" t="s">
        <v>128</v>
      </c>
      <c r="D21" s="88">
        <v>335</v>
      </c>
      <c r="E21" s="88">
        <v>282</v>
      </c>
      <c r="F21" s="88">
        <v>209</v>
      </c>
      <c r="G21" s="88">
        <v>128</v>
      </c>
      <c r="H21" s="88">
        <v>98</v>
      </c>
      <c r="I21" s="84">
        <f>D21+E21+F21+G21+H21</f>
        <v>1052</v>
      </c>
      <c r="J21" s="88">
        <v>294</v>
      </c>
      <c r="K21" s="88">
        <v>231</v>
      </c>
      <c r="L21" s="88">
        <v>112</v>
      </c>
      <c r="M21" s="88">
        <v>24</v>
      </c>
      <c r="N21" s="88"/>
      <c r="O21" s="88"/>
      <c r="P21" s="88"/>
      <c r="Q21" s="88"/>
      <c r="R21" s="88">
        <v>169</v>
      </c>
      <c r="S21" s="88">
        <v>222</v>
      </c>
      <c r="T21" s="84">
        <f>J21+K21+L21+M21+N21+O21+P21+Q21+R21+S21</f>
        <v>1052</v>
      </c>
    </row>
    <row r="22" spans="2:20" s="1" customFormat="1" ht="51.75" customHeight="1" x14ac:dyDescent="0.25">
      <c r="B22" s="30" t="s">
        <v>42</v>
      </c>
      <c r="C22" s="27" t="s">
        <v>129</v>
      </c>
      <c r="D22" s="86"/>
      <c r="E22" s="86"/>
      <c r="F22" s="86"/>
      <c r="G22" s="86"/>
      <c r="H22" s="86"/>
      <c r="I22" s="84">
        <f>D22+E22+F22+G22+H22</f>
        <v>0</v>
      </c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4">
        <f>J22+K22+L22+M22+N22+O22+P22+Q22+R22+S22</f>
        <v>0</v>
      </c>
    </row>
    <row r="23" spans="2:20" s="1" customFormat="1" ht="15.75" x14ac:dyDescent="0.25">
      <c r="B23" s="45" t="s">
        <v>44</v>
      </c>
      <c r="C23" s="89" t="s">
        <v>126</v>
      </c>
      <c r="D23" s="86">
        <v>37</v>
      </c>
      <c r="E23" s="86">
        <v>70</v>
      </c>
      <c r="F23" s="86">
        <v>66</v>
      </c>
      <c r="G23" s="86">
        <v>62</v>
      </c>
      <c r="H23" s="86">
        <v>34</v>
      </c>
      <c r="I23" s="84">
        <f>D23+E23+F23+G23+H23</f>
        <v>269</v>
      </c>
      <c r="J23" s="86">
        <v>47</v>
      </c>
      <c r="K23" s="86">
        <v>53</v>
      </c>
      <c r="L23" s="86">
        <v>30</v>
      </c>
      <c r="M23" s="86">
        <v>13</v>
      </c>
      <c r="N23" s="86"/>
      <c r="O23" s="86"/>
      <c r="P23" s="86"/>
      <c r="Q23" s="86"/>
      <c r="R23" s="86">
        <v>53</v>
      </c>
      <c r="S23" s="86">
        <v>73</v>
      </c>
      <c r="T23" s="84">
        <f>J23+K23+L23+M23+N23+O23+P23+Q23+R23+S23</f>
        <v>269</v>
      </c>
    </row>
    <row r="24" spans="2:20" s="1" customFormat="1" ht="49.5" customHeight="1" x14ac:dyDescent="0.25">
      <c r="B24" s="30" t="s">
        <v>46</v>
      </c>
      <c r="C24" s="27" t="s">
        <v>130</v>
      </c>
      <c r="D24" s="86"/>
      <c r="E24" s="86"/>
      <c r="F24" s="86"/>
      <c r="G24" s="86">
        <v>20</v>
      </c>
      <c r="H24" s="86">
        <v>23</v>
      </c>
      <c r="I24" s="84">
        <f>D24+E24+F24+G24+H24</f>
        <v>43</v>
      </c>
      <c r="J24" s="86"/>
      <c r="K24" s="86"/>
      <c r="L24" s="86">
        <v>2</v>
      </c>
      <c r="M24" s="86"/>
      <c r="N24" s="86"/>
      <c r="O24" s="86"/>
      <c r="P24" s="86"/>
      <c r="Q24" s="86"/>
      <c r="R24" s="86"/>
      <c r="S24" s="86">
        <v>41</v>
      </c>
      <c r="T24" s="84">
        <f>J24+K24+L24+M24+N24+O24+P24+Q24+R24+S24</f>
        <v>43</v>
      </c>
    </row>
    <row r="25" spans="2:20" s="1" customFormat="1" x14ac:dyDescent="0.25"/>
    <row r="26" spans="2:20" s="1" customFormat="1" ht="18.75" x14ac:dyDescent="0.25">
      <c r="E26" s="303" t="s">
        <v>401</v>
      </c>
      <c r="F26" s="303"/>
      <c r="G26" s="303"/>
      <c r="H26" s="303"/>
      <c r="I26" s="303"/>
      <c r="J26" s="303"/>
      <c r="K26" s="303"/>
      <c r="L26" s="303"/>
      <c r="M26" s="303"/>
      <c r="N26" s="303"/>
      <c r="O26" s="303"/>
    </row>
    <row r="27" spans="2:20" ht="54.75" customHeight="1" x14ac:dyDescent="0.25"/>
  </sheetData>
  <mergeCells count="20">
    <mergeCell ref="I8:I9"/>
    <mergeCell ref="J8:K8"/>
    <mergeCell ref="L8:M8"/>
    <mergeCell ref="E26:O26"/>
    <mergeCell ref="B3:S3"/>
    <mergeCell ref="E4:J4"/>
    <mergeCell ref="B6:B9"/>
    <mergeCell ref="C6:C9"/>
    <mergeCell ref="D6:T6"/>
    <mergeCell ref="D7:H7"/>
    <mergeCell ref="J7:S7"/>
    <mergeCell ref="T7:T9"/>
    <mergeCell ref="D8:D9"/>
    <mergeCell ref="E8:E9"/>
    <mergeCell ref="N8:Q8"/>
    <mergeCell ref="R8:R9"/>
    <mergeCell ref="S8:S9"/>
    <mergeCell ref="F8:F9"/>
    <mergeCell ref="G8:G9"/>
    <mergeCell ref="H8:H9"/>
  </mergeCells>
  <pageMargins left="0.25" right="0.25" top="0.75" bottom="0.75" header="0.3" footer="0.3"/>
  <pageSetup paperSize="9" scale="75" orientation="landscape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D4817-1A3A-450C-B95B-8D9C30F975F7}">
  <dimension ref="B1:L51"/>
  <sheetViews>
    <sheetView topLeftCell="A43" workbookViewId="0">
      <selection activeCell="C48" sqref="C48:F48"/>
    </sheetView>
  </sheetViews>
  <sheetFormatPr defaultRowHeight="15" x14ac:dyDescent="0.25"/>
  <cols>
    <col min="2" max="2" width="24.28515625" customWidth="1"/>
    <col min="3" max="3" width="39.28515625" customWidth="1"/>
    <col min="4" max="4" width="20.28515625" customWidth="1"/>
    <col min="5" max="5" width="16" customWidth="1"/>
    <col min="6" max="6" width="14" customWidth="1"/>
    <col min="7" max="7" width="21.42578125" customWidth="1"/>
    <col min="8" max="8" width="9.140625" hidden="1" customWidth="1"/>
    <col min="9" max="9" width="7.28515625" hidden="1" customWidth="1"/>
    <col min="10" max="12" width="9.140625" hidden="1" customWidth="1"/>
  </cols>
  <sheetData>
    <row r="1" spans="2:7" x14ac:dyDescent="0.25">
      <c r="B1" s="91"/>
      <c r="G1" s="92"/>
    </row>
    <row r="2" spans="2:7" x14ac:dyDescent="0.25">
      <c r="B2" s="91"/>
      <c r="G2" s="92"/>
    </row>
    <row r="3" spans="2:7" ht="43.5" customHeight="1" x14ac:dyDescent="0.25">
      <c r="B3" s="303" t="s">
        <v>131</v>
      </c>
      <c r="C3" s="303"/>
      <c r="D3" s="303"/>
      <c r="E3" s="303"/>
      <c r="F3" s="303"/>
      <c r="G3" s="303"/>
    </row>
    <row r="4" spans="2:7" ht="15.75" x14ac:dyDescent="0.25">
      <c r="B4" s="91"/>
      <c r="C4" s="93" t="s">
        <v>87</v>
      </c>
      <c r="F4" s="94" t="s">
        <v>132</v>
      </c>
      <c r="G4" s="92"/>
    </row>
    <row r="5" spans="2:7" ht="15" customHeight="1" x14ac:dyDescent="0.25">
      <c r="B5" s="304" t="s">
        <v>133</v>
      </c>
      <c r="C5" s="305" t="s">
        <v>134</v>
      </c>
      <c r="D5" s="306" t="s">
        <v>135</v>
      </c>
      <c r="E5" s="307"/>
      <c r="F5" s="308"/>
      <c r="G5" s="312" t="s">
        <v>10</v>
      </c>
    </row>
    <row r="6" spans="2:7" ht="15" customHeight="1" x14ac:dyDescent="0.25">
      <c r="B6" s="304"/>
      <c r="C6" s="305"/>
      <c r="D6" s="309"/>
      <c r="E6" s="310"/>
      <c r="F6" s="311"/>
      <c r="G6" s="313"/>
    </row>
    <row r="7" spans="2:7" ht="60.75" customHeight="1" x14ac:dyDescent="0.25">
      <c r="B7" s="304"/>
      <c r="C7" s="305"/>
      <c r="D7" s="95" t="s">
        <v>136</v>
      </c>
      <c r="E7" s="95" t="s">
        <v>137</v>
      </c>
      <c r="F7" s="96" t="s">
        <v>138</v>
      </c>
      <c r="G7" s="314"/>
    </row>
    <row r="8" spans="2:7" ht="15.75" x14ac:dyDescent="0.25">
      <c r="B8" s="97" t="s">
        <v>109</v>
      </c>
      <c r="C8" s="98" t="s">
        <v>17</v>
      </c>
      <c r="D8" s="98" t="s">
        <v>18</v>
      </c>
      <c r="E8" s="98" t="s">
        <v>19</v>
      </c>
      <c r="F8" s="98" t="s">
        <v>20</v>
      </c>
      <c r="G8" s="99" t="s">
        <v>21</v>
      </c>
    </row>
    <row r="9" spans="2:7" ht="15.75" x14ac:dyDescent="0.25">
      <c r="B9" s="100">
        <v>1</v>
      </c>
      <c r="C9" s="101" t="s">
        <v>139</v>
      </c>
      <c r="D9" s="102">
        <v>6013</v>
      </c>
      <c r="E9" s="103">
        <v>981</v>
      </c>
      <c r="F9" s="103"/>
      <c r="G9" s="104">
        <f t="shared" ref="G9:G16" si="0">D9+E9+F9</f>
        <v>6994</v>
      </c>
    </row>
    <row r="10" spans="2:7" ht="37.5" customHeight="1" x14ac:dyDescent="0.25">
      <c r="B10" s="100">
        <v>2</v>
      </c>
      <c r="C10" s="105" t="s">
        <v>140</v>
      </c>
      <c r="D10" s="106">
        <f>D11+D12+D13+D14</f>
        <v>18060</v>
      </c>
      <c r="E10" s="106">
        <f>E11+E12+E13+E14</f>
        <v>2967</v>
      </c>
      <c r="F10" s="106">
        <f>F11+F12+F13+F14</f>
        <v>0</v>
      </c>
      <c r="G10" s="104">
        <f t="shared" si="0"/>
        <v>21027</v>
      </c>
    </row>
    <row r="11" spans="2:7" ht="15.75" x14ac:dyDescent="0.25">
      <c r="B11" s="107" t="s">
        <v>40</v>
      </c>
      <c r="C11" s="108" t="s">
        <v>141</v>
      </c>
      <c r="D11" s="71">
        <v>18030</v>
      </c>
      <c r="E11" s="72">
        <v>2940</v>
      </c>
      <c r="F11" s="72"/>
      <c r="G11" s="104">
        <f t="shared" si="0"/>
        <v>20970</v>
      </c>
    </row>
    <row r="12" spans="2:7" ht="15.75" x14ac:dyDescent="0.25">
      <c r="B12" s="107" t="s">
        <v>42</v>
      </c>
      <c r="C12" s="108" t="s">
        <v>142</v>
      </c>
      <c r="D12" s="71"/>
      <c r="E12" s="72"/>
      <c r="F12" s="72"/>
      <c r="G12" s="104">
        <f t="shared" si="0"/>
        <v>0</v>
      </c>
    </row>
    <row r="13" spans="2:7" ht="15.75" x14ac:dyDescent="0.25">
      <c r="B13" s="107" t="s">
        <v>44</v>
      </c>
      <c r="C13" s="108" t="s">
        <v>143</v>
      </c>
      <c r="D13" s="71">
        <v>30</v>
      </c>
      <c r="E13" s="72">
        <v>27</v>
      </c>
      <c r="F13" s="72"/>
      <c r="G13" s="104">
        <f t="shared" si="0"/>
        <v>57</v>
      </c>
    </row>
    <row r="14" spans="2:7" ht="15.75" x14ac:dyDescent="0.25">
      <c r="B14" s="107" t="s">
        <v>46</v>
      </c>
      <c r="C14" s="108" t="s">
        <v>144</v>
      </c>
      <c r="D14" s="71"/>
      <c r="E14" s="72"/>
      <c r="F14" s="72"/>
      <c r="G14" s="104">
        <f t="shared" si="0"/>
        <v>0</v>
      </c>
    </row>
    <row r="15" spans="2:7" ht="27.75" customHeight="1" x14ac:dyDescent="0.25">
      <c r="B15" s="109">
        <v>3</v>
      </c>
      <c r="C15" s="110" t="s">
        <v>145</v>
      </c>
      <c r="D15" s="106">
        <f>D16+D17</f>
        <v>690</v>
      </c>
      <c r="E15" s="106">
        <f>E16+E17</f>
        <v>0</v>
      </c>
      <c r="F15" s="106">
        <f>F16</f>
        <v>0</v>
      </c>
      <c r="G15" s="104">
        <f t="shared" si="0"/>
        <v>690</v>
      </c>
    </row>
    <row r="16" spans="2:7" ht="24.75" customHeight="1" x14ac:dyDescent="0.25">
      <c r="B16" s="107" t="s">
        <v>62</v>
      </c>
      <c r="C16" s="111" t="s">
        <v>146</v>
      </c>
      <c r="D16" s="112">
        <v>43</v>
      </c>
      <c r="E16" s="113"/>
      <c r="F16" s="113"/>
      <c r="G16" s="104">
        <f t="shared" si="0"/>
        <v>43</v>
      </c>
    </row>
    <row r="17" spans="2:7" ht="22.5" customHeight="1" x14ac:dyDescent="0.25">
      <c r="B17" s="107" t="s">
        <v>68</v>
      </c>
      <c r="C17" s="111" t="s">
        <v>147</v>
      </c>
      <c r="D17" s="112">
        <v>647</v>
      </c>
      <c r="E17" s="113"/>
      <c r="F17" s="114"/>
      <c r="G17" s="104">
        <f>D17+E17</f>
        <v>647</v>
      </c>
    </row>
    <row r="18" spans="2:7" ht="15.75" x14ac:dyDescent="0.25">
      <c r="B18" s="100">
        <v>4</v>
      </c>
      <c r="C18" s="115" t="s">
        <v>148</v>
      </c>
      <c r="D18" s="116">
        <v>52</v>
      </c>
      <c r="E18" s="116"/>
      <c r="F18" s="116"/>
      <c r="G18" s="104">
        <f>D18+E18+F18</f>
        <v>52</v>
      </c>
    </row>
    <row r="19" spans="2:7" ht="15.75" x14ac:dyDescent="0.25">
      <c r="B19" s="117" t="s">
        <v>80</v>
      </c>
      <c r="C19" s="118" t="s">
        <v>149</v>
      </c>
      <c r="D19" s="71">
        <v>1080</v>
      </c>
      <c r="E19" s="72"/>
      <c r="F19" s="119" t="s">
        <v>150</v>
      </c>
      <c r="G19" s="104">
        <f>D19+E19</f>
        <v>1080</v>
      </c>
    </row>
    <row r="20" spans="2:7" ht="15.75" x14ac:dyDescent="0.25">
      <c r="B20" s="100">
        <v>5</v>
      </c>
      <c r="C20" s="120" t="s">
        <v>151</v>
      </c>
      <c r="D20" s="116">
        <v>73</v>
      </c>
      <c r="E20" s="116"/>
      <c r="F20" s="116"/>
      <c r="G20" s="104">
        <f t="shared" ref="G20:G31" si="1">D20+E20+F20</f>
        <v>73</v>
      </c>
    </row>
    <row r="21" spans="2:7" ht="15.75" x14ac:dyDescent="0.25">
      <c r="B21" s="121">
        <v>6</v>
      </c>
      <c r="C21" s="122" t="s">
        <v>152</v>
      </c>
      <c r="D21" s="123">
        <f>D22+D23+D24+D25+D26+D27+D28</f>
        <v>181</v>
      </c>
      <c r="E21" s="123">
        <f>E22+E23+E24+E25+E26+E27+E28</f>
        <v>41</v>
      </c>
      <c r="F21" s="123">
        <f>F22+F23+F24+F25+F26+F27+F28</f>
        <v>0</v>
      </c>
      <c r="G21" s="104">
        <f t="shared" si="1"/>
        <v>222</v>
      </c>
    </row>
    <row r="22" spans="2:7" ht="15.75" x14ac:dyDescent="0.25">
      <c r="B22" s="107" t="s">
        <v>153</v>
      </c>
      <c r="C22" s="124" t="s">
        <v>154</v>
      </c>
      <c r="D22" s="125">
        <v>58</v>
      </c>
      <c r="E22" s="126"/>
      <c r="F22" s="126"/>
      <c r="G22" s="104">
        <f t="shared" si="1"/>
        <v>58</v>
      </c>
    </row>
    <row r="23" spans="2:7" ht="15.75" x14ac:dyDescent="0.25">
      <c r="B23" s="107" t="s">
        <v>155</v>
      </c>
      <c r="C23" s="124" t="s">
        <v>156</v>
      </c>
      <c r="D23" s="125">
        <v>46</v>
      </c>
      <c r="E23" s="126">
        <v>20</v>
      </c>
      <c r="F23" s="126"/>
      <c r="G23" s="104">
        <f t="shared" si="1"/>
        <v>66</v>
      </c>
    </row>
    <row r="24" spans="2:7" ht="15.75" x14ac:dyDescent="0.25">
      <c r="B24" s="107" t="s">
        <v>157</v>
      </c>
      <c r="C24" s="124" t="s">
        <v>158</v>
      </c>
      <c r="D24" s="125">
        <v>12</v>
      </c>
      <c r="E24" s="126">
        <v>6</v>
      </c>
      <c r="F24" s="126"/>
      <c r="G24" s="104">
        <f t="shared" si="1"/>
        <v>18</v>
      </c>
    </row>
    <row r="25" spans="2:7" ht="15.75" x14ac:dyDescent="0.25">
      <c r="B25" s="107" t="s">
        <v>159</v>
      </c>
      <c r="C25" s="124" t="s">
        <v>160</v>
      </c>
      <c r="D25" s="125">
        <v>8</v>
      </c>
      <c r="E25" s="126">
        <v>7</v>
      </c>
      <c r="F25" s="126"/>
      <c r="G25" s="104">
        <f t="shared" si="1"/>
        <v>15</v>
      </c>
    </row>
    <row r="26" spans="2:7" ht="15.75" x14ac:dyDescent="0.25">
      <c r="B26" s="107" t="s">
        <v>161</v>
      </c>
      <c r="C26" s="124" t="s">
        <v>162</v>
      </c>
      <c r="D26" s="125">
        <v>27</v>
      </c>
      <c r="E26" s="126">
        <v>8</v>
      </c>
      <c r="F26" s="126"/>
      <c r="G26" s="104">
        <f t="shared" si="1"/>
        <v>35</v>
      </c>
    </row>
    <row r="27" spans="2:7" ht="15.75" x14ac:dyDescent="0.25">
      <c r="B27" s="107" t="s">
        <v>163</v>
      </c>
      <c r="C27" s="124" t="s">
        <v>164</v>
      </c>
      <c r="D27" s="125">
        <v>16</v>
      </c>
      <c r="E27" s="126"/>
      <c r="F27" s="126"/>
      <c r="G27" s="104">
        <f t="shared" si="1"/>
        <v>16</v>
      </c>
    </row>
    <row r="28" spans="2:7" ht="15.75" x14ac:dyDescent="0.25">
      <c r="B28" s="107" t="s">
        <v>165</v>
      </c>
      <c r="C28" s="124" t="s">
        <v>166</v>
      </c>
      <c r="D28" s="125">
        <v>14</v>
      </c>
      <c r="E28" s="126"/>
      <c r="F28" s="126"/>
      <c r="G28" s="104">
        <f t="shared" si="1"/>
        <v>14</v>
      </c>
    </row>
    <row r="29" spans="2:7" ht="37.5" customHeight="1" x14ac:dyDescent="0.25">
      <c r="B29" s="100">
        <v>7</v>
      </c>
      <c r="C29" s="101" t="s">
        <v>167</v>
      </c>
      <c r="D29" s="116"/>
      <c r="E29" s="116"/>
      <c r="F29" s="116"/>
      <c r="G29" s="104">
        <f t="shared" si="1"/>
        <v>0</v>
      </c>
    </row>
    <row r="30" spans="2:7" ht="22.5" customHeight="1" x14ac:dyDescent="0.25">
      <c r="B30" s="100" t="s">
        <v>168</v>
      </c>
      <c r="C30" s="105" t="s">
        <v>169</v>
      </c>
      <c r="D30" s="106">
        <v>23</v>
      </c>
      <c r="E30" s="106"/>
      <c r="F30" s="106"/>
      <c r="G30" s="104">
        <f t="shared" si="1"/>
        <v>23</v>
      </c>
    </row>
    <row r="31" spans="2:7" ht="21" customHeight="1" x14ac:dyDescent="0.25">
      <c r="B31" s="100" t="s">
        <v>170</v>
      </c>
      <c r="C31" s="127" t="s">
        <v>171</v>
      </c>
      <c r="D31" s="128"/>
      <c r="E31" s="128"/>
      <c r="F31" s="129"/>
      <c r="G31" s="104">
        <f t="shared" si="1"/>
        <v>0</v>
      </c>
    </row>
    <row r="32" spans="2:7" ht="15" customHeight="1" x14ac:dyDescent="0.25">
      <c r="B32" s="107"/>
      <c r="C32" s="130" t="s">
        <v>32</v>
      </c>
      <c r="D32" s="72"/>
      <c r="E32" s="72"/>
      <c r="F32" s="72"/>
      <c r="G32" s="104"/>
    </row>
    <row r="33" spans="2:7" ht="24" customHeight="1" x14ac:dyDescent="0.25">
      <c r="B33" s="131" t="s">
        <v>172</v>
      </c>
      <c r="C33" s="132" t="s">
        <v>173</v>
      </c>
      <c r="D33" s="129"/>
      <c r="E33" s="129"/>
      <c r="F33" s="129"/>
      <c r="G33" s="104"/>
    </row>
    <row r="34" spans="2:7" ht="52.5" customHeight="1" x14ac:dyDescent="0.25">
      <c r="B34" s="107" t="s">
        <v>174</v>
      </c>
      <c r="C34" s="133" t="s">
        <v>175</v>
      </c>
      <c r="D34" s="71">
        <v>12</v>
      </c>
      <c r="E34" s="72"/>
      <c r="F34" s="72"/>
      <c r="G34" s="104">
        <f t="shared" ref="G34:G44" si="2">D34+E34+F34</f>
        <v>12</v>
      </c>
    </row>
    <row r="35" spans="2:7" ht="50.25" customHeight="1" x14ac:dyDescent="0.25">
      <c r="B35" s="107" t="s">
        <v>176</v>
      </c>
      <c r="C35" s="133" t="s">
        <v>177</v>
      </c>
      <c r="D35" s="71">
        <v>15</v>
      </c>
      <c r="E35" s="72"/>
      <c r="F35" s="72"/>
      <c r="G35" s="104">
        <f t="shared" si="2"/>
        <v>15</v>
      </c>
    </row>
    <row r="36" spans="2:7" ht="73.5" customHeight="1" x14ac:dyDescent="0.25">
      <c r="B36" s="107" t="s">
        <v>178</v>
      </c>
      <c r="C36" s="133" t="s">
        <v>179</v>
      </c>
      <c r="D36" s="70"/>
      <c r="E36" s="72"/>
      <c r="F36" s="72"/>
      <c r="G36" s="104">
        <f t="shared" si="2"/>
        <v>0</v>
      </c>
    </row>
    <row r="37" spans="2:7" ht="15.75" x14ac:dyDescent="0.25">
      <c r="B37" s="107" t="s">
        <v>180</v>
      </c>
      <c r="C37" s="133" t="s">
        <v>181</v>
      </c>
      <c r="D37" s="71">
        <v>28</v>
      </c>
      <c r="E37" s="72"/>
      <c r="F37" s="72"/>
      <c r="G37" s="104">
        <f t="shared" si="2"/>
        <v>28</v>
      </c>
    </row>
    <row r="38" spans="2:7" ht="26.25" customHeight="1" x14ac:dyDescent="0.25">
      <c r="B38" s="107" t="s">
        <v>182</v>
      </c>
      <c r="C38" s="133" t="s">
        <v>183</v>
      </c>
      <c r="D38" s="71">
        <v>19</v>
      </c>
      <c r="E38" s="72"/>
      <c r="F38" s="72"/>
      <c r="G38" s="104">
        <f t="shared" si="2"/>
        <v>19</v>
      </c>
    </row>
    <row r="39" spans="2:7" ht="15.75" x14ac:dyDescent="0.25">
      <c r="B39" s="134" t="s">
        <v>184</v>
      </c>
      <c r="C39" s="135" t="s">
        <v>185</v>
      </c>
      <c r="D39" s="129"/>
      <c r="E39" s="129"/>
      <c r="F39" s="129"/>
      <c r="G39" s="104"/>
    </row>
    <row r="40" spans="2:7" ht="40.5" customHeight="1" x14ac:dyDescent="0.25">
      <c r="B40" s="107" t="s">
        <v>186</v>
      </c>
      <c r="C40" s="136" t="s">
        <v>187</v>
      </c>
      <c r="D40" s="72"/>
      <c r="E40" s="72"/>
      <c r="F40" s="72"/>
      <c r="G40" s="104">
        <f t="shared" si="2"/>
        <v>0</v>
      </c>
    </row>
    <row r="41" spans="2:7" ht="49.5" customHeight="1" x14ac:dyDescent="0.25">
      <c r="B41" s="107" t="s">
        <v>188</v>
      </c>
      <c r="C41" s="136" t="s">
        <v>189</v>
      </c>
      <c r="D41" s="72"/>
      <c r="E41" s="72"/>
      <c r="F41" s="72"/>
      <c r="G41" s="104">
        <f t="shared" si="2"/>
        <v>0</v>
      </c>
    </row>
    <row r="42" spans="2:7" ht="30.75" customHeight="1" x14ac:dyDescent="0.25">
      <c r="B42" s="134" t="s">
        <v>190</v>
      </c>
      <c r="C42" s="137" t="s">
        <v>191</v>
      </c>
      <c r="D42" s="129"/>
      <c r="E42" s="129"/>
      <c r="F42" s="129"/>
      <c r="G42" s="104"/>
    </row>
    <row r="43" spans="2:7" ht="76.5" customHeight="1" x14ac:dyDescent="0.25">
      <c r="B43" s="107" t="s">
        <v>192</v>
      </c>
      <c r="C43" s="138" t="s">
        <v>193</v>
      </c>
      <c r="D43" s="72">
        <v>0</v>
      </c>
      <c r="E43" s="72"/>
      <c r="F43" s="72"/>
      <c r="G43" s="104">
        <f t="shared" si="2"/>
        <v>0</v>
      </c>
    </row>
    <row r="44" spans="2:7" ht="40.5" customHeight="1" x14ac:dyDescent="0.25">
      <c r="B44" s="107" t="s">
        <v>194</v>
      </c>
      <c r="C44" s="139" t="s">
        <v>195</v>
      </c>
      <c r="D44" s="72">
        <v>0</v>
      </c>
      <c r="E44" s="72"/>
      <c r="F44" s="72"/>
      <c r="G44" s="104">
        <f t="shared" si="2"/>
        <v>0</v>
      </c>
    </row>
    <row r="45" spans="2:7" ht="60.75" customHeight="1" x14ac:dyDescent="0.25">
      <c r="B45" s="134" t="s">
        <v>196</v>
      </c>
      <c r="C45" s="140" t="s">
        <v>197</v>
      </c>
      <c r="D45" s="116">
        <v>0</v>
      </c>
      <c r="E45" s="116">
        <f>E46+E47</f>
        <v>0</v>
      </c>
      <c r="F45" s="116">
        <f>F46+F47</f>
        <v>0</v>
      </c>
      <c r="G45" s="104">
        <f>D45+E45+F45</f>
        <v>0</v>
      </c>
    </row>
    <row r="46" spans="2:7" ht="27.75" customHeight="1" x14ac:dyDescent="0.25">
      <c r="B46" s="107" t="s">
        <v>198</v>
      </c>
      <c r="C46" s="141" t="s">
        <v>199</v>
      </c>
      <c r="D46" s="72">
        <v>0</v>
      </c>
      <c r="E46" s="72"/>
      <c r="F46" s="72"/>
      <c r="G46" s="104"/>
    </row>
    <row r="47" spans="2:7" ht="59.25" customHeight="1" x14ac:dyDescent="0.25">
      <c r="B47" s="107" t="s">
        <v>200</v>
      </c>
      <c r="C47" s="141" t="s">
        <v>201</v>
      </c>
      <c r="D47" s="72">
        <v>0</v>
      </c>
      <c r="E47" s="72"/>
      <c r="F47" s="72"/>
      <c r="G47" s="104"/>
    </row>
    <row r="48" spans="2:7" ht="38.25" customHeight="1" x14ac:dyDescent="0.25">
      <c r="B48" s="91"/>
      <c r="C48" s="315" t="s">
        <v>202</v>
      </c>
      <c r="D48" s="315"/>
      <c r="E48" s="315"/>
      <c r="F48" s="315"/>
      <c r="G48" s="92"/>
    </row>
    <row r="49" spans="2:12" ht="18.75" x14ac:dyDescent="0.25">
      <c r="B49" s="303" t="s">
        <v>401</v>
      </c>
      <c r="C49" s="303"/>
      <c r="D49" s="303"/>
      <c r="E49" s="303"/>
      <c r="F49" s="303"/>
      <c r="G49" s="303"/>
      <c r="H49" s="303"/>
      <c r="I49" s="303"/>
      <c r="J49" s="303"/>
      <c r="K49" s="303"/>
      <c r="L49" s="303"/>
    </row>
    <row r="50" spans="2:12" x14ac:dyDescent="0.25">
      <c r="B50" s="91"/>
      <c r="G50" s="92"/>
    </row>
    <row r="51" spans="2:12" x14ac:dyDescent="0.25">
      <c r="B51" s="91"/>
      <c r="G51" s="92"/>
    </row>
  </sheetData>
  <mergeCells count="7">
    <mergeCell ref="C48:F48"/>
    <mergeCell ref="B49:L49"/>
    <mergeCell ref="B3:G3"/>
    <mergeCell ref="B5:B7"/>
    <mergeCell ref="C5:C7"/>
    <mergeCell ref="D5:F6"/>
    <mergeCell ref="G5:G7"/>
  </mergeCells>
  <pageMargins left="0.25" right="0.25" top="0.75" bottom="0.75" header="0.3" footer="0.3"/>
  <pageSetup paperSize="9" scale="95" orientation="landscape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68ECB-4D92-44F5-B8AC-C111EC2EFB64}">
  <dimension ref="B1:L30"/>
  <sheetViews>
    <sheetView topLeftCell="A25" workbookViewId="0">
      <selection activeCell="C3" sqref="C3"/>
    </sheetView>
  </sheetViews>
  <sheetFormatPr defaultRowHeight="15" x14ac:dyDescent="0.25"/>
  <cols>
    <col min="2" max="2" width="13" customWidth="1"/>
    <col min="3" max="3" width="48.140625" customWidth="1"/>
    <col min="4" max="4" width="15.7109375" customWidth="1"/>
    <col min="5" max="5" width="15.85546875" customWidth="1"/>
    <col min="6" max="6" width="17.28515625" customWidth="1"/>
    <col min="7" max="7" width="23.42578125" customWidth="1"/>
    <col min="8" max="8" width="1" customWidth="1"/>
    <col min="9" max="12" width="9.140625" hidden="1" customWidth="1"/>
  </cols>
  <sheetData>
    <row r="1" spans="2:7" x14ac:dyDescent="0.25">
      <c r="D1" s="142"/>
      <c r="E1" s="143"/>
      <c r="F1" s="143"/>
      <c r="G1" s="143"/>
    </row>
    <row r="2" spans="2:7" x14ac:dyDescent="0.25">
      <c r="D2" s="142"/>
      <c r="E2" s="143"/>
      <c r="F2" s="143"/>
      <c r="G2" s="143"/>
    </row>
    <row r="3" spans="2:7" x14ac:dyDescent="0.25">
      <c r="D3" s="142"/>
      <c r="E3" s="143"/>
      <c r="F3" s="143"/>
      <c r="G3" s="143"/>
    </row>
    <row r="4" spans="2:7" ht="18.75" x14ac:dyDescent="0.25">
      <c r="B4" s="318" t="s">
        <v>203</v>
      </c>
      <c r="C4" s="318"/>
      <c r="D4" s="318"/>
      <c r="E4" s="318"/>
      <c r="F4" s="318"/>
      <c r="G4" s="318"/>
    </row>
    <row r="5" spans="2:7" ht="28.5" customHeight="1" x14ac:dyDescent="0.25">
      <c r="D5" s="319" t="s">
        <v>204</v>
      </c>
      <c r="E5" s="319"/>
      <c r="F5" s="319"/>
      <c r="G5" s="319"/>
    </row>
    <row r="6" spans="2:7" ht="15.75" x14ac:dyDescent="0.25">
      <c r="B6" s="320" t="s">
        <v>89</v>
      </c>
      <c r="C6" s="322" t="s">
        <v>205</v>
      </c>
      <c r="D6" s="324" t="s">
        <v>206</v>
      </c>
      <c r="E6" s="325"/>
      <c r="F6" s="325"/>
      <c r="G6" s="326"/>
    </row>
    <row r="7" spans="2:7" ht="31.5" x14ac:dyDescent="0.25">
      <c r="B7" s="321"/>
      <c r="C7" s="323"/>
      <c r="D7" s="96" t="s">
        <v>5</v>
      </c>
      <c r="E7" s="96" t="s">
        <v>7</v>
      </c>
      <c r="F7" s="96" t="s">
        <v>6</v>
      </c>
      <c r="G7" s="95" t="s">
        <v>207</v>
      </c>
    </row>
    <row r="8" spans="2:7" ht="15.75" x14ac:dyDescent="0.25">
      <c r="B8" s="144" t="s">
        <v>109</v>
      </c>
      <c r="C8" s="98" t="s">
        <v>17</v>
      </c>
      <c r="D8" s="98" t="s">
        <v>18</v>
      </c>
      <c r="E8" s="98" t="s">
        <v>19</v>
      </c>
      <c r="F8" s="98" t="s">
        <v>20</v>
      </c>
      <c r="G8" s="98" t="s">
        <v>21</v>
      </c>
    </row>
    <row r="9" spans="2:7" ht="45" customHeight="1" x14ac:dyDescent="0.25">
      <c r="B9" s="145" t="s">
        <v>208</v>
      </c>
      <c r="C9" s="146" t="s">
        <v>209</v>
      </c>
      <c r="D9" s="147">
        <f>D10</f>
        <v>224</v>
      </c>
      <c r="E9" s="147"/>
      <c r="F9" s="147"/>
      <c r="G9" s="147"/>
    </row>
    <row r="10" spans="2:7" ht="15.75" x14ac:dyDescent="0.25">
      <c r="B10" s="117" t="s">
        <v>115</v>
      </c>
      <c r="C10" s="118" t="s">
        <v>210</v>
      </c>
      <c r="D10" s="147">
        <v>224</v>
      </c>
      <c r="E10" s="147"/>
      <c r="F10" s="147"/>
      <c r="G10" s="147"/>
    </row>
    <row r="11" spans="2:7" ht="15.75" x14ac:dyDescent="0.25">
      <c r="B11" s="117" t="s">
        <v>121</v>
      </c>
      <c r="C11" s="148" t="s">
        <v>211</v>
      </c>
      <c r="D11" s="147">
        <v>72697</v>
      </c>
      <c r="E11" s="147"/>
      <c r="F11" s="147"/>
      <c r="G11" s="147"/>
    </row>
    <row r="12" spans="2:7" ht="15.75" x14ac:dyDescent="0.25">
      <c r="B12" s="149" t="s">
        <v>212</v>
      </c>
      <c r="C12" s="150" t="s">
        <v>213</v>
      </c>
      <c r="D12" s="147">
        <v>116</v>
      </c>
      <c r="E12" s="147"/>
      <c r="F12" s="147"/>
      <c r="G12" s="147"/>
    </row>
    <row r="13" spans="2:7" ht="15.75" x14ac:dyDescent="0.25">
      <c r="B13" s="149" t="s">
        <v>214</v>
      </c>
      <c r="C13" s="151" t="s">
        <v>215</v>
      </c>
      <c r="D13" s="147">
        <v>135</v>
      </c>
      <c r="E13" s="147"/>
      <c r="F13" s="147"/>
      <c r="G13" s="147"/>
    </row>
    <row r="14" spans="2:7" ht="15.75" x14ac:dyDescent="0.25">
      <c r="B14" s="149" t="s">
        <v>216</v>
      </c>
      <c r="C14" s="152" t="s">
        <v>217</v>
      </c>
      <c r="D14" s="147"/>
      <c r="E14" s="147"/>
      <c r="F14" s="147"/>
      <c r="G14" s="147"/>
    </row>
    <row r="15" spans="2:7" ht="15.75" x14ac:dyDescent="0.25">
      <c r="B15" s="153" t="s">
        <v>80</v>
      </c>
      <c r="C15" s="152" t="s">
        <v>218</v>
      </c>
      <c r="D15" s="147"/>
      <c r="E15" s="147"/>
      <c r="F15" s="147"/>
      <c r="G15" s="147"/>
    </row>
    <row r="16" spans="2:7" ht="15.75" x14ac:dyDescent="0.25">
      <c r="B16" s="316" t="s">
        <v>219</v>
      </c>
      <c r="C16" s="317"/>
      <c r="D16" s="147"/>
      <c r="E16" s="147"/>
      <c r="F16" s="147"/>
      <c r="G16" s="147"/>
    </row>
    <row r="17" spans="2:12" ht="56.25" customHeight="1" x14ac:dyDescent="0.25">
      <c r="B17" s="147" t="s">
        <v>220</v>
      </c>
      <c r="C17" s="146" t="s">
        <v>221</v>
      </c>
      <c r="D17" s="147"/>
      <c r="E17" s="147"/>
      <c r="F17" s="147"/>
      <c r="G17" s="147"/>
    </row>
    <row r="18" spans="2:12" ht="30.75" customHeight="1" x14ac:dyDescent="0.25">
      <c r="B18" s="117" t="s">
        <v>222</v>
      </c>
      <c r="C18" s="141" t="s">
        <v>223</v>
      </c>
      <c r="D18" s="147"/>
      <c r="E18" s="147"/>
      <c r="F18" s="147"/>
      <c r="G18" s="147"/>
    </row>
    <row r="19" spans="2:12" ht="15.75" x14ac:dyDescent="0.25">
      <c r="B19" s="117" t="s">
        <v>224</v>
      </c>
      <c r="C19" s="141" t="s">
        <v>225</v>
      </c>
      <c r="D19" s="147"/>
      <c r="E19" s="147"/>
      <c r="F19" s="147"/>
      <c r="G19" s="147"/>
    </row>
    <row r="20" spans="2:12" ht="24.75" customHeight="1" x14ac:dyDescent="0.25">
      <c r="B20" s="117" t="s">
        <v>226</v>
      </c>
      <c r="C20" s="141" t="s">
        <v>227</v>
      </c>
      <c r="D20" s="147"/>
      <c r="E20" s="147"/>
      <c r="F20" s="147"/>
      <c r="G20" s="147"/>
    </row>
    <row r="21" spans="2:12" ht="24" customHeight="1" x14ac:dyDescent="0.25">
      <c r="B21" s="107" t="s">
        <v>228</v>
      </c>
      <c r="C21" s="111" t="s">
        <v>229</v>
      </c>
      <c r="D21" s="147"/>
      <c r="E21" s="147"/>
      <c r="F21" s="147"/>
      <c r="G21" s="147"/>
    </row>
    <row r="22" spans="2:12" ht="23.25" customHeight="1" x14ac:dyDescent="0.25">
      <c r="B22" s="107" t="s">
        <v>230</v>
      </c>
      <c r="C22" s="111" t="s">
        <v>231</v>
      </c>
      <c r="D22" s="147">
        <v>218</v>
      </c>
      <c r="E22" s="147"/>
      <c r="F22" s="147"/>
      <c r="G22" s="147"/>
    </row>
    <row r="23" spans="2:12" ht="21.75" customHeight="1" x14ac:dyDescent="0.25">
      <c r="B23" s="117" t="s">
        <v>232</v>
      </c>
      <c r="C23" s="141" t="s">
        <v>233</v>
      </c>
      <c r="D23" s="147">
        <v>4760</v>
      </c>
      <c r="E23" s="147"/>
      <c r="F23" s="147"/>
      <c r="G23" s="147"/>
    </row>
    <row r="24" spans="2:12" ht="53.25" customHeight="1" x14ac:dyDescent="0.25">
      <c r="B24" s="117" t="s">
        <v>234</v>
      </c>
      <c r="C24" s="141" t="s">
        <v>235</v>
      </c>
      <c r="D24" s="147"/>
      <c r="E24" s="147"/>
      <c r="F24" s="147"/>
      <c r="G24" s="147"/>
    </row>
    <row r="25" spans="2:12" ht="49.5" customHeight="1" x14ac:dyDescent="0.25">
      <c r="B25" s="117" t="s">
        <v>236</v>
      </c>
      <c r="C25" s="141" t="s">
        <v>237</v>
      </c>
      <c r="D25" s="147">
        <v>1043</v>
      </c>
      <c r="E25" s="147"/>
      <c r="F25" s="147"/>
      <c r="G25" s="147"/>
    </row>
    <row r="26" spans="2:12" ht="48" customHeight="1" x14ac:dyDescent="0.25">
      <c r="B26" s="117" t="s">
        <v>238</v>
      </c>
      <c r="C26" s="141" t="s">
        <v>239</v>
      </c>
      <c r="D26" s="147">
        <v>1043</v>
      </c>
      <c r="E26" s="147"/>
      <c r="F26" s="147"/>
      <c r="G26" s="147"/>
    </row>
    <row r="27" spans="2:12" ht="30" customHeight="1" x14ac:dyDescent="0.25">
      <c r="B27" s="117" t="s">
        <v>240</v>
      </c>
      <c r="C27" s="154" t="s">
        <v>241</v>
      </c>
      <c r="D27" s="117"/>
      <c r="E27" s="117"/>
      <c r="F27" s="117"/>
      <c r="G27" s="117"/>
    </row>
    <row r="28" spans="2:12" ht="64.5" customHeight="1" x14ac:dyDescent="0.25">
      <c r="B28" s="117" t="s">
        <v>242</v>
      </c>
      <c r="C28" s="155" t="s">
        <v>243</v>
      </c>
      <c r="D28" s="117"/>
      <c r="E28" s="117"/>
      <c r="F28" s="117"/>
      <c r="G28" s="117"/>
    </row>
    <row r="29" spans="2:12" x14ac:dyDescent="0.25">
      <c r="D29" s="142"/>
      <c r="E29" s="143"/>
      <c r="F29" s="143"/>
      <c r="G29" s="143"/>
    </row>
    <row r="30" spans="2:12" ht="18.75" x14ac:dyDescent="0.25">
      <c r="B30" s="303" t="s">
        <v>401</v>
      </c>
      <c r="C30" s="303"/>
      <c r="D30" s="303"/>
      <c r="E30" s="303"/>
      <c r="F30" s="303"/>
      <c r="G30" s="303"/>
      <c r="H30" s="303"/>
      <c r="I30" s="303"/>
      <c r="J30" s="303"/>
      <c r="K30" s="303"/>
      <c r="L30" s="303"/>
    </row>
  </sheetData>
  <mergeCells count="7">
    <mergeCell ref="B30:L30"/>
    <mergeCell ref="B16:C16"/>
    <mergeCell ref="B4:G4"/>
    <mergeCell ref="D5:G5"/>
    <mergeCell ref="B6:B7"/>
    <mergeCell ref="C6:C7"/>
    <mergeCell ref="D6:G6"/>
  </mergeCells>
  <pageMargins left="0.25" right="0.25" top="0.75" bottom="0.75" header="0.3" footer="0.3"/>
  <pageSetup paperSize="9" scale="95" orientation="landscape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D8FAA-BB7E-40DE-9BA6-DB869B8FE15D}">
  <dimension ref="B1:L22"/>
  <sheetViews>
    <sheetView workbookViewId="0">
      <selection activeCell="B22" sqref="B22:L22"/>
    </sheetView>
  </sheetViews>
  <sheetFormatPr defaultRowHeight="15" x14ac:dyDescent="0.25"/>
  <cols>
    <col min="2" max="2" width="9.42578125" customWidth="1"/>
    <col min="3" max="3" width="33.28515625" customWidth="1"/>
    <col min="4" max="4" width="49" customWidth="1"/>
    <col min="5" max="5" width="22" customWidth="1"/>
    <col min="6" max="6" width="17.7109375" customWidth="1"/>
    <col min="7" max="12" width="9.140625" hidden="1" customWidth="1"/>
  </cols>
  <sheetData>
    <row r="1" spans="2:6" x14ac:dyDescent="0.25">
      <c r="B1" s="142"/>
      <c r="C1" s="142"/>
      <c r="D1" s="142"/>
      <c r="E1" s="142"/>
      <c r="F1" s="142"/>
    </row>
    <row r="2" spans="2:6" x14ac:dyDescent="0.25">
      <c r="B2" s="142"/>
      <c r="C2" s="142"/>
      <c r="D2" s="142"/>
      <c r="E2" s="142"/>
      <c r="F2" s="142"/>
    </row>
    <row r="3" spans="2:6" x14ac:dyDescent="0.25">
      <c r="B3" s="142"/>
      <c r="C3" s="142"/>
      <c r="D3" s="142"/>
      <c r="E3" s="142"/>
      <c r="F3" s="142"/>
    </row>
    <row r="4" spans="2:6" ht="18.75" x14ac:dyDescent="0.25">
      <c r="B4" s="156"/>
      <c r="C4" s="303" t="s">
        <v>244</v>
      </c>
      <c r="D4" s="303"/>
      <c r="E4" s="303"/>
      <c r="F4" s="303"/>
    </row>
    <row r="5" spans="2:6" ht="29.25" customHeight="1" x14ac:dyDescent="0.25">
      <c r="B5" s="156"/>
      <c r="C5" s="156"/>
      <c r="D5" s="156"/>
      <c r="E5" s="157" t="s">
        <v>204</v>
      </c>
      <c r="F5" s="157" t="s">
        <v>245</v>
      </c>
    </row>
    <row r="6" spans="2:6" ht="47.25" x14ac:dyDescent="0.25">
      <c r="B6" s="95"/>
      <c r="C6" s="95" t="s">
        <v>246</v>
      </c>
      <c r="D6" s="95" t="s">
        <v>247</v>
      </c>
      <c r="E6" s="95" t="s">
        <v>248</v>
      </c>
      <c r="F6" s="95" t="s">
        <v>249</v>
      </c>
    </row>
    <row r="7" spans="2:6" ht="15.75" x14ac:dyDescent="0.25">
      <c r="B7" s="98" t="s">
        <v>109</v>
      </c>
      <c r="C7" s="98" t="s">
        <v>17</v>
      </c>
      <c r="D7" s="98" t="s">
        <v>18</v>
      </c>
      <c r="E7" s="98" t="s">
        <v>19</v>
      </c>
      <c r="F7" s="98" t="s">
        <v>21</v>
      </c>
    </row>
    <row r="8" spans="2:6" ht="15.75" x14ac:dyDescent="0.25">
      <c r="B8" s="145">
        <v>1</v>
      </c>
      <c r="C8" s="158" t="s">
        <v>250</v>
      </c>
      <c r="D8" s="159" t="s">
        <v>251</v>
      </c>
      <c r="E8" s="147">
        <v>407</v>
      </c>
      <c r="F8" s="147">
        <v>803</v>
      </c>
    </row>
    <row r="9" spans="2:6" ht="15.75" x14ac:dyDescent="0.25">
      <c r="B9" s="145">
        <v>2</v>
      </c>
      <c r="C9" s="158" t="s">
        <v>252</v>
      </c>
      <c r="D9" s="160"/>
      <c r="E9" s="161"/>
      <c r="F9" s="162"/>
    </row>
    <row r="10" spans="2:6" ht="15.75" x14ac:dyDescent="0.25">
      <c r="B10" s="117" t="s">
        <v>40</v>
      </c>
      <c r="C10" s="163" t="s">
        <v>253</v>
      </c>
      <c r="D10" s="159" t="s">
        <v>254</v>
      </c>
      <c r="E10" s="163">
        <v>520</v>
      </c>
      <c r="F10" s="164">
        <v>1700</v>
      </c>
    </row>
    <row r="11" spans="2:6" ht="15.75" x14ac:dyDescent="0.25">
      <c r="B11" s="117" t="s">
        <v>42</v>
      </c>
      <c r="C11" s="163" t="s">
        <v>255</v>
      </c>
      <c r="D11" s="159" t="s">
        <v>256</v>
      </c>
      <c r="E11" s="163">
        <v>520</v>
      </c>
      <c r="F11" s="164">
        <v>1747</v>
      </c>
    </row>
    <row r="12" spans="2:6" ht="15.75" x14ac:dyDescent="0.25">
      <c r="B12" s="117" t="s">
        <v>44</v>
      </c>
      <c r="C12" s="163" t="s">
        <v>257</v>
      </c>
      <c r="D12" s="165" t="s">
        <v>258</v>
      </c>
      <c r="E12" s="163">
        <v>378</v>
      </c>
      <c r="F12" s="164">
        <v>9</v>
      </c>
    </row>
    <row r="13" spans="2:6" ht="15.75" x14ac:dyDescent="0.25">
      <c r="B13" s="117" t="s">
        <v>60</v>
      </c>
      <c r="C13" s="158" t="s">
        <v>259</v>
      </c>
      <c r="D13" s="160"/>
      <c r="E13" s="161"/>
      <c r="F13" s="166"/>
    </row>
    <row r="14" spans="2:6" ht="15.75" x14ac:dyDescent="0.25">
      <c r="B14" s="117" t="s">
        <v>62</v>
      </c>
      <c r="C14" s="163" t="s">
        <v>260</v>
      </c>
      <c r="D14" s="161"/>
      <c r="E14" s="161"/>
      <c r="F14" s="166"/>
    </row>
    <row r="15" spans="2:6" ht="15.75" x14ac:dyDescent="0.25">
      <c r="B15" s="117" t="s">
        <v>64</v>
      </c>
      <c r="C15" s="147" t="s">
        <v>261</v>
      </c>
      <c r="D15" s="165" t="s">
        <v>262</v>
      </c>
      <c r="E15" s="147">
        <v>1291</v>
      </c>
      <c r="F15" s="167">
        <v>1352</v>
      </c>
    </row>
    <row r="16" spans="2:6" ht="15.75" x14ac:dyDescent="0.25">
      <c r="B16" s="117" t="s">
        <v>66</v>
      </c>
      <c r="C16" s="117" t="s">
        <v>263</v>
      </c>
      <c r="D16" s="168" t="s">
        <v>264</v>
      </c>
      <c r="E16" s="147">
        <v>1561</v>
      </c>
      <c r="F16" s="167">
        <v>2222</v>
      </c>
    </row>
    <row r="17" spans="2:12" ht="15.75" x14ac:dyDescent="0.25">
      <c r="B17" s="117" t="s">
        <v>68</v>
      </c>
      <c r="C17" s="169" t="s">
        <v>265</v>
      </c>
      <c r="D17" s="169"/>
      <c r="E17" s="170"/>
      <c r="F17" s="171"/>
    </row>
    <row r="18" spans="2:12" ht="15.75" x14ac:dyDescent="0.25">
      <c r="B18" s="149" t="s">
        <v>216</v>
      </c>
      <c r="C18" s="149" t="s">
        <v>266</v>
      </c>
      <c r="D18" s="168" t="s">
        <v>267</v>
      </c>
      <c r="E18" s="147">
        <v>110</v>
      </c>
      <c r="F18" s="167">
        <v>59</v>
      </c>
    </row>
    <row r="19" spans="2:12" ht="15.75" x14ac:dyDescent="0.25">
      <c r="B19" s="149" t="s">
        <v>220</v>
      </c>
      <c r="C19" s="109" t="s">
        <v>9</v>
      </c>
      <c r="D19" s="109"/>
      <c r="E19" s="145"/>
      <c r="F19" s="172"/>
    </row>
    <row r="20" spans="2:12" x14ac:dyDescent="0.25">
      <c r="B20" s="142"/>
      <c r="C20" s="142"/>
      <c r="D20" s="142"/>
      <c r="E20" s="142"/>
      <c r="F20" s="142"/>
    </row>
    <row r="21" spans="2:12" x14ac:dyDescent="0.25">
      <c r="B21" s="142"/>
      <c r="C21" s="142"/>
      <c r="D21" s="142"/>
      <c r="E21" s="142"/>
      <c r="F21" s="142"/>
    </row>
    <row r="22" spans="2:12" ht="18.75" x14ac:dyDescent="0.25">
      <c r="B22" s="303" t="s">
        <v>401</v>
      </c>
      <c r="C22" s="303"/>
      <c r="D22" s="303"/>
      <c r="E22" s="303"/>
      <c r="F22" s="303"/>
      <c r="G22" s="303"/>
      <c r="H22" s="303"/>
      <c r="I22" s="303"/>
      <c r="J22" s="303"/>
      <c r="K22" s="303"/>
      <c r="L22" s="303"/>
    </row>
  </sheetData>
  <mergeCells count="2">
    <mergeCell ref="C4:F4"/>
    <mergeCell ref="B22:L22"/>
  </mergeCells>
  <hyperlinks>
    <hyperlink ref="D10" r:id="rId1" xr:uid="{1304D6D9-F33A-43AB-B6FF-3F51010DB6D1}"/>
    <hyperlink ref="D12" r:id="rId2" display="https://x.com/ShRashidovTAKM" xr:uid="{B0AB9810-BCD2-4251-B7B5-08F811C4CD73}"/>
    <hyperlink ref="D15" r:id="rId3" xr:uid="{2831641E-CB8A-4F3A-A532-F25A72C9480E}"/>
    <hyperlink ref="D18" r:id="rId4" xr:uid="{E4CB1A39-F013-4C65-A173-D5A25774E929}"/>
    <hyperlink ref="D11" r:id="rId5" xr:uid="{AE059212-A96E-442C-8660-8DE056E617CC}"/>
    <hyperlink ref="D8" r:id="rId6" xr:uid="{61AD90B6-53B8-4492-9410-700CC9F1F9E4}"/>
  </hyperlinks>
  <pageMargins left="0.25" right="0.25" top="0.75" bottom="0.75" header="0.3" footer="0.3"/>
  <pageSetup paperSize="9" scale="95" orientation="landscape" horizontalDpi="300" verticalDpi="0"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60CFD-22D5-4ECA-AAC5-8CE7E8F4BA6B}">
  <dimension ref="B1:W35"/>
  <sheetViews>
    <sheetView topLeftCell="A13" workbookViewId="0">
      <selection activeCell="B34" sqref="B34:L34"/>
    </sheetView>
  </sheetViews>
  <sheetFormatPr defaultRowHeight="15" x14ac:dyDescent="0.25"/>
  <cols>
    <col min="3" max="3" width="30.7109375" customWidth="1"/>
    <col min="4" max="4" width="6.7109375" customWidth="1"/>
    <col min="5" max="5" width="7" customWidth="1"/>
    <col min="6" max="6" width="6.7109375" customWidth="1"/>
    <col min="7" max="7" width="8" customWidth="1"/>
    <col min="9" max="10" width="5.85546875" customWidth="1"/>
    <col min="11" max="12" width="7" customWidth="1"/>
    <col min="13" max="13" width="6.28515625" customWidth="1"/>
    <col min="14" max="14" width="6.85546875" customWidth="1"/>
    <col min="15" max="15" width="6.28515625" customWidth="1"/>
    <col min="16" max="16" width="8" customWidth="1"/>
    <col min="20" max="20" width="6.42578125" customWidth="1"/>
    <col min="22" max="22" width="7.42578125" customWidth="1"/>
    <col min="23" max="23" width="8" customWidth="1"/>
  </cols>
  <sheetData>
    <row r="1" spans="2:23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2:23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2:23" ht="20.25" customHeight="1" x14ac:dyDescent="0.3">
      <c r="B3" s="173"/>
      <c r="C3" s="173"/>
      <c r="D3" s="327" t="s">
        <v>268</v>
      </c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173"/>
      <c r="U3" s="173"/>
      <c r="V3" s="173"/>
      <c r="W3" s="173"/>
    </row>
    <row r="4" spans="2:23" ht="19.5" x14ac:dyDescent="0.35"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328" t="s">
        <v>269</v>
      </c>
      <c r="M4" s="328"/>
      <c r="N4" s="328"/>
      <c r="O4" s="328"/>
      <c r="P4" s="328"/>
      <c r="Q4" s="173"/>
      <c r="R4" s="173"/>
      <c r="S4" s="174"/>
      <c r="T4" s="173"/>
      <c r="U4" s="173"/>
      <c r="V4" s="173"/>
      <c r="W4" s="173"/>
    </row>
    <row r="5" spans="2:23" ht="18.75" x14ac:dyDescent="0.3"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329" t="s">
        <v>270</v>
      </c>
      <c r="V5" s="329"/>
      <c r="W5" s="175"/>
    </row>
    <row r="6" spans="2:23" ht="18.75" customHeight="1" x14ac:dyDescent="0.25">
      <c r="B6" s="330" t="s">
        <v>89</v>
      </c>
      <c r="C6" s="330" t="s">
        <v>271</v>
      </c>
      <c r="D6" s="330" t="s">
        <v>272</v>
      </c>
      <c r="E6" s="330" t="s">
        <v>273</v>
      </c>
      <c r="F6" s="330" t="s">
        <v>274</v>
      </c>
      <c r="G6" s="331" t="s">
        <v>32</v>
      </c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W6" s="331"/>
    </row>
    <row r="7" spans="2:23" ht="18.75" customHeight="1" x14ac:dyDescent="0.25">
      <c r="B7" s="330"/>
      <c r="C7" s="330"/>
      <c r="D7" s="330"/>
      <c r="E7" s="330"/>
      <c r="F7" s="330"/>
      <c r="G7" s="330" t="s">
        <v>275</v>
      </c>
      <c r="H7" s="330"/>
      <c r="I7" s="330"/>
      <c r="J7" s="330" t="s">
        <v>276</v>
      </c>
      <c r="K7" s="330"/>
      <c r="L7" s="330"/>
      <c r="M7" s="330"/>
      <c r="N7" s="330"/>
      <c r="O7" s="330"/>
      <c r="P7" s="330" t="s">
        <v>277</v>
      </c>
      <c r="Q7" s="330"/>
      <c r="R7" s="330"/>
      <c r="S7" s="330"/>
      <c r="T7" s="330"/>
      <c r="U7" s="330" t="s">
        <v>278</v>
      </c>
      <c r="V7" s="330"/>
      <c r="W7" s="330"/>
    </row>
    <row r="8" spans="2:23" ht="18.75" customHeight="1" x14ac:dyDescent="0.25">
      <c r="B8" s="330"/>
      <c r="C8" s="330"/>
      <c r="D8" s="330"/>
      <c r="E8" s="330"/>
      <c r="F8" s="330"/>
      <c r="G8" s="332" t="s">
        <v>118</v>
      </c>
      <c r="H8" s="332" t="s">
        <v>120</v>
      </c>
      <c r="I8" s="330" t="s">
        <v>10</v>
      </c>
      <c r="J8" s="330" t="s">
        <v>279</v>
      </c>
      <c r="K8" s="330"/>
      <c r="L8" s="330" t="s">
        <v>280</v>
      </c>
      <c r="M8" s="330"/>
      <c r="N8" s="330"/>
      <c r="O8" s="330" t="s">
        <v>10</v>
      </c>
      <c r="P8" s="332" t="s">
        <v>281</v>
      </c>
      <c r="Q8" s="332" t="s">
        <v>282</v>
      </c>
      <c r="R8" s="332" t="s">
        <v>283</v>
      </c>
      <c r="S8" s="332" t="s">
        <v>284</v>
      </c>
      <c r="T8" s="330" t="s">
        <v>285</v>
      </c>
      <c r="U8" s="337" t="s">
        <v>286</v>
      </c>
      <c r="V8" s="332" t="s">
        <v>287</v>
      </c>
      <c r="W8" s="333" t="s">
        <v>10</v>
      </c>
    </row>
    <row r="9" spans="2:23" ht="51.75" x14ac:dyDescent="0.25">
      <c r="B9" s="330"/>
      <c r="C9" s="330"/>
      <c r="D9" s="330"/>
      <c r="E9" s="330"/>
      <c r="F9" s="330"/>
      <c r="G9" s="332"/>
      <c r="H9" s="332"/>
      <c r="I9" s="330"/>
      <c r="J9" s="176" t="s">
        <v>288</v>
      </c>
      <c r="K9" s="176" t="s">
        <v>289</v>
      </c>
      <c r="L9" s="176" t="s">
        <v>288</v>
      </c>
      <c r="M9" s="176" t="s">
        <v>289</v>
      </c>
      <c r="N9" s="176" t="s">
        <v>290</v>
      </c>
      <c r="O9" s="330"/>
      <c r="P9" s="332"/>
      <c r="Q9" s="332"/>
      <c r="R9" s="332"/>
      <c r="S9" s="332"/>
      <c r="T9" s="330"/>
      <c r="U9" s="338"/>
      <c r="V9" s="332"/>
      <c r="W9" s="334"/>
    </row>
    <row r="10" spans="2:23" ht="19.5" x14ac:dyDescent="0.35">
      <c r="B10" s="177" t="s">
        <v>109</v>
      </c>
      <c r="C10" s="177" t="s">
        <v>17</v>
      </c>
      <c r="D10" s="177" t="s">
        <v>18</v>
      </c>
      <c r="E10" s="177" t="s">
        <v>19</v>
      </c>
      <c r="F10" s="177" t="s">
        <v>20</v>
      </c>
      <c r="G10" s="177" t="s">
        <v>21</v>
      </c>
      <c r="H10" s="177" t="s">
        <v>22</v>
      </c>
      <c r="I10" s="177" t="s">
        <v>23</v>
      </c>
      <c r="J10" s="177" t="s">
        <v>24</v>
      </c>
      <c r="K10" s="177" t="s">
        <v>25</v>
      </c>
      <c r="L10" s="177" t="s">
        <v>26</v>
      </c>
      <c r="M10" s="177" t="s">
        <v>110</v>
      </c>
      <c r="N10" s="177" t="s">
        <v>111</v>
      </c>
      <c r="O10" s="177" t="s">
        <v>27</v>
      </c>
      <c r="P10" s="177" t="s">
        <v>28</v>
      </c>
      <c r="Q10" s="177" t="s">
        <v>29</v>
      </c>
      <c r="R10" s="177" t="s">
        <v>30</v>
      </c>
      <c r="S10" s="177" t="s">
        <v>112</v>
      </c>
      <c r="T10" s="178" t="s">
        <v>113</v>
      </c>
      <c r="U10" s="178" t="s">
        <v>291</v>
      </c>
      <c r="V10" s="178" t="s">
        <v>292</v>
      </c>
      <c r="W10" s="178" t="s">
        <v>293</v>
      </c>
    </row>
    <row r="11" spans="2:23" ht="45" customHeight="1" x14ac:dyDescent="0.25">
      <c r="B11" s="179">
        <v>1</v>
      </c>
      <c r="C11" s="180" t="s">
        <v>294</v>
      </c>
      <c r="D11" s="181">
        <f>D13+D14+D15+D16+D18</f>
        <v>2.5</v>
      </c>
      <c r="E11" s="181">
        <f>E13+E14+E15+E16+E18</f>
        <v>3</v>
      </c>
      <c r="F11" s="181">
        <f>F13+F14+F15+F16+F18</f>
        <v>0</v>
      </c>
      <c r="G11" s="181">
        <f>G13+G14+G15+G16+G18</f>
        <v>0</v>
      </c>
      <c r="H11" s="181">
        <f>H13+H14+H15+H16+H18</f>
        <v>2.5</v>
      </c>
      <c r="I11" s="181">
        <f>I13+I14+I15+I16+I17+I18</f>
        <v>2.5</v>
      </c>
      <c r="J11" s="181">
        <f>J13+J14+J15+J16+J18</f>
        <v>0</v>
      </c>
      <c r="K11" s="181">
        <f>K13+K14+K15+K16+K18</f>
        <v>1.5</v>
      </c>
      <c r="L11" s="181">
        <f>L13+L14+L15+L16+L18</f>
        <v>0</v>
      </c>
      <c r="M11" s="181">
        <f>M13+M14+M15+M16+M18</f>
        <v>1</v>
      </c>
      <c r="N11" s="181">
        <f>N13+N14+N15+N16+N18</f>
        <v>0</v>
      </c>
      <c r="O11" s="181">
        <f>O13+O14+O15+O16+O17+O18</f>
        <v>2.5</v>
      </c>
      <c r="P11" s="181">
        <f t="shared" ref="P11:U11" si="0">P13+P14+P15+P16+P18</f>
        <v>0</v>
      </c>
      <c r="Q11" s="181">
        <f t="shared" si="0"/>
        <v>1.5</v>
      </c>
      <c r="R11" s="181">
        <f t="shared" si="0"/>
        <v>1</v>
      </c>
      <c r="S11" s="181">
        <f t="shared" si="0"/>
        <v>0</v>
      </c>
      <c r="T11" s="181">
        <f t="shared" si="0"/>
        <v>2.5</v>
      </c>
      <c r="U11" s="181">
        <f t="shared" si="0"/>
        <v>0</v>
      </c>
      <c r="V11" s="181">
        <f>V13+V14+V15+V16+V18</f>
        <v>0</v>
      </c>
      <c r="W11" s="181">
        <f>W13+W14+W15+W16+W17+W18</f>
        <v>0</v>
      </c>
    </row>
    <row r="12" spans="2:23" ht="19.5" x14ac:dyDescent="0.3">
      <c r="B12" s="182"/>
      <c r="C12" s="183" t="s">
        <v>32</v>
      </c>
      <c r="D12" s="183"/>
      <c r="E12" s="183"/>
      <c r="F12" s="184"/>
      <c r="G12" s="184"/>
      <c r="H12" s="184"/>
      <c r="I12" s="185"/>
      <c r="J12" s="184"/>
      <c r="K12" s="184"/>
      <c r="L12" s="184"/>
      <c r="M12" s="184"/>
      <c r="N12" s="184"/>
      <c r="O12" s="186"/>
      <c r="P12" s="184"/>
      <c r="Q12" s="184"/>
      <c r="R12" s="184"/>
      <c r="S12" s="184"/>
      <c r="T12" s="184"/>
      <c r="U12" s="187"/>
      <c r="V12" s="187"/>
      <c r="W12" s="188"/>
    </row>
    <row r="13" spans="2:23" ht="19.5" x14ac:dyDescent="0.3">
      <c r="B13" s="189" t="s">
        <v>295</v>
      </c>
      <c r="C13" s="190" t="s">
        <v>296</v>
      </c>
      <c r="D13" s="189">
        <v>1</v>
      </c>
      <c r="E13" s="189">
        <v>1</v>
      </c>
      <c r="F13" s="191"/>
      <c r="G13" s="189"/>
      <c r="H13" s="189">
        <v>1</v>
      </c>
      <c r="I13" s="192">
        <v>1</v>
      </c>
      <c r="J13" s="189"/>
      <c r="K13" s="189">
        <v>1</v>
      </c>
      <c r="L13" s="189"/>
      <c r="M13" s="189"/>
      <c r="N13" s="189"/>
      <c r="O13" s="192">
        <v>1</v>
      </c>
      <c r="P13" s="189"/>
      <c r="Q13" s="189"/>
      <c r="R13" s="189">
        <v>1</v>
      </c>
      <c r="S13" s="189"/>
      <c r="T13" s="192">
        <v>1</v>
      </c>
      <c r="U13" s="193"/>
      <c r="V13" s="193"/>
      <c r="W13" s="194">
        <f t="shared" ref="W13:W18" si="1">U13+V13</f>
        <v>0</v>
      </c>
    </row>
    <row r="14" spans="2:23" ht="19.5" x14ac:dyDescent="0.3">
      <c r="B14" s="189" t="s">
        <v>297</v>
      </c>
      <c r="C14" s="190" t="s">
        <v>298</v>
      </c>
      <c r="D14" s="189"/>
      <c r="E14" s="189"/>
      <c r="F14" s="191"/>
      <c r="G14" s="189"/>
      <c r="H14" s="189"/>
      <c r="I14" s="192">
        <v>0</v>
      </c>
      <c r="J14" s="189"/>
      <c r="K14" s="189"/>
      <c r="L14" s="189"/>
      <c r="M14" s="189"/>
      <c r="N14" s="189"/>
      <c r="O14" s="192">
        <v>0</v>
      </c>
      <c r="P14" s="189"/>
      <c r="Q14" s="189"/>
      <c r="R14" s="189"/>
      <c r="S14" s="189"/>
      <c r="T14" s="192">
        <v>0</v>
      </c>
      <c r="U14" s="193"/>
      <c r="V14" s="193"/>
      <c r="W14" s="194">
        <f t="shared" si="1"/>
        <v>0</v>
      </c>
    </row>
    <row r="15" spans="2:23" ht="19.5" x14ac:dyDescent="0.3">
      <c r="B15" s="189" t="s">
        <v>299</v>
      </c>
      <c r="C15" s="190" t="s">
        <v>300</v>
      </c>
      <c r="D15" s="189">
        <v>1</v>
      </c>
      <c r="E15" s="189">
        <v>1</v>
      </c>
      <c r="F15" s="191"/>
      <c r="G15" s="189"/>
      <c r="H15" s="189">
        <v>1</v>
      </c>
      <c r="I15" s="192">
        <v>1</v>
      </c>
      <c r="J15" s="189"/>
      <c r="K15" s="189"/>
      <c r="L15" s="189"/>
      <c r="M15" s="189">
        <v>1</v>
      </c>
      <c r="N15" s="189"/>
      <c r="O15" s="192">
        <v>1</v>
      </c>
      <c r="P15" s="189"/>
      <c r="Q15" s="189">
        <v>1</v>
      </c>
      <c r="R15" s="189"/>
      <c r="S15" s="189"/>
      <c r="T15" s="192">
        <v>1</v>
      </c>
      <c r="U15" s="193"/>
      <c r="V15" s="193"/>
      <c r="W15" s="194">
        <f t="shared" si="1"/>
        <v>0</v>
      </c>
    </row>
    <row r="16" spans="2:23" ht="19.5" x14ac:dyDescent="0.3">
      <c r="B16" s="189" t="s">
        <v>125</v>
      </c>
      <c r="C16" s="190" t="s">
        <v>301</v>
      </c>
      <c r="D16" s="189"/>
      <c r="E16" s="189"/>
      <c r="F16" s="191"/>
      <c r="G16" s="189"/>
      <c r="H16" s="189"/>
      <c r="I16" s="192">
        <v>0</v>
      </c>
      <c r="J16" s="189"/>
      <c r="K16" s="189"/>
      <c r="L16" s="189"/>
      <c r="M16" s="189"/>
      <c r="N16" s="189"/>
      <c r="O16" s="192">
        <v>0</v>
      </c>
      <c r="P16" s="189"/>
      <c r="Q16" s="189"/>
      <c r="R16" s="189"/>
      <c r="S16" s="189"/>
      <c r="T16" s="192">
        <v>0</v>
      </c>
      <c r="U16" s="193"/>
      <c r="V16" s="193"/>
      <c r="W16" s="194">
        <f t="shared" si="1"/>
        <v>0</v>
      </c>
    </row>
    <row r="17" spans="2:23" ht="19.5" x14ac:dyDescent="0.3">
      <c r="B17" s="195" t="s">
        <v>302</v>
      </c>
      <c r="C17" s="190" t="s">
        <v>303</v>
      </c>
      <c r="D17" s="189"/>
      <c r="E17" s="189"/>
      <c r="F17" s="191"/>
      <c r="G17" s="189"/>
      <c r="H17" s="189"/>
      <c r="I17" s="192">
        <v>0</v>
      </c>
      <c r="J17" s="189"/>
      <c r="K17" s="189"/>
      <c r="L17" s="189"/>
      <c r="M17" s="189"/>
      <c r="N17" s="189"/>
      <c r="O17" s="192">
        <v>0</v>
      </c>
      <c r="P17" s="189"/>
      <c r="Q17" s="189"/>
      <c r="R17" s="189"/>
      <c r="S17" s="189"/>
      <c r="T17" s="192"/>
      <c r="U17" s="193"/>
      <c r="V17" s="193"/>
      <c r="W17" s="194">
        <f t="shared" si="1"/>
        <v>0</v>
      </c>
    </row>
    <row r="18" spans="2:23" ht="19.5" x14ac:dyDescent="0.3">
      <c r="B18" s="195" t="s">
        <v>304</v>
      </c>
      <c r="C18" s="190" t="s">
        <v>305</v>
      </c>
      <c r="D18" s="189">
        <v>0.5</v>
      </c>
      <c r="E18" s="189">
        <v>1</v>
      </c>
      <c r="F18" s="191"/>
      <c r="G18" s="189"/>
      <c r="H18" s="189">
        <v>0.5</v>
      </c>
      <c r="I18" s="192">
        <v>0.5</v>
      </c>
      <c r="J18" s="189"/>
      <c r="K18" s="189">
        <v>0.5</v>
      </c>
      <c r="L18" s="189"/>
      <c r="M18" s="189"/>
      <c r="N18" s="189"/>
      <c r="O18" s="192">
        <v>0.5</v>
      </c>
      <c r="P18" s="189"/>
      <c r="Q18" s="189">
        <v>0.5</v>
      </c>
      <c r="R18" s="189"/>
      <c r="S18" s="189"/>
      <c r="T18" s="192">
        <v>0.5</v>
      </c>
      <c r="U18" s="193"/>
      <c r="V18" s="193"/>
      <c r="W18" s="194">
        <f t="shared" si="1"/>
        <v>0</v>
      </c>
    </row>
    <row r="19" spans="2:23" ht="45.75" customHeight="1" x14ac:dyDescent="0.25">
      <c r="B19" s="196">
        <v>2</v>
      </c>
      <c r="C19" s="180" t="s">
        <v>306</v>
      </c>
      <c r="D19" s="181">
        <f t="shared" ref="D19:V19" si="2">D21+D22+D23+D24+D25</f>
        <v>11.5</v>
      </c>
      <c r="E19" s="181">
        <f t="shared" si="2"/>
        <v>13</v>
      </c>
      <c r="F19" s="181">
        <f t="shared" si="2"/>
        <v>0</v>
      </c>
      <c r="G19" s="181">
        <f t="shared" si="2"/>
        <v>0</v>
      </c>
      <c r="H19" s="181">
        <f t="shared" si="2"/>
        <v>11.5</v>
      </c>
      <c r="I19" s="181">
        <f t="shared" si="2"/>
        <v>11.5</v>
      </c>
      <c r="J19" s="181">
        <f t="shared" si="2"/>
        <v>1</v>
      </c>
      <c r="K19" s="181">
        <f t="shared" si="2"/>
        <v>8.5</v>
      </c>
      <c r="L19" s="181">
        <f t="shared" si="2"/>
        <v>0</v>
      </c>
      <c r="M19" s="181">
        <f t="shared" si="2"/>
        <v>2</v>
      </c>
      <c r="N19" s="181">
        <f t="shared" si="2"/>
        <v>0</v>
      </c>
      <c r="O19" s="181">
        <f t="shared" si="2"/>
        <v>11.5</v>
      </c>
      <c r="P19" s="181">
        <f t="shared" si="2"/>
        <v>6.5</v>
      </c>
      <c r="Q19" s="181">
        <f t="shared" si="2"/>
        <v>4</v>
      </c>
      <c r="R19" s="181">
        <f t="shared" si="2"/>
        <v>1</v>
      </c>
      <c r="S19" s="181">
        <f t="shared" si="2"/>
        <v>0</v>
      </c>
      <c r="T19" s="181">
        <f t="shared" si="2"/>
        <v>11.5</v>
      </c>
      <c r="U19" s="181">
        <f t="shared" si="2"/>
        <v>6</v>
      </c>
      <c r="V19" s="181">
        <f t="shared" si="2"/>
        <v>0</v>
      </c>
      <c r="W19" s="181">
        <f>W21+W22+W23+W24+W25</f>
        <v>6</v>
      </c>
    </row>
    <row r="20" spans="2:23" ht="18.75" x14ac:dyDescent="0.3">
      <c r="B20" s="182"/>
      <c r="C20" s="197" t="s">
        <v>32</v>
      </c>
      <c r="D20" s="198"/>
      <c r="E20" s="198"/>
      <c r="F20" s="184"/>
      <c r="G20" s="182"/>
      <c r="H20" s="182"/>
      <c r="I20" s="182"/>
      <c r="J20" s="198"/>
      <c r="K20" s="198"/>
      <c r="L20" s="198"/>
      <c r="M20" s="198"/>
      <c r="N20" s="198"/>
      <c r="O20" s="182"/>
      <c r="P20" s="182"/>
      <c r="Q20" s="182"/>
      <c r="R20" s="182"/>
      <c r="S20" s="182"/>
      <c r="T20" s="182"/>
      <c r="U20" s="199"/>
      <c r="V20" s="199"/>
      <c r="W20" s="182"/>
    </row>
    <row r="21" spans="2:23" ht="19.5" x14ac:dyDescent="0.3">
      <c r="B21" s="189" t="s">
        <v>307</v>
      </c>
      <c r="C21" s="190" t="s">
        <v>308</v>
      </c>
      <c r="D21" s="189">
        <v>4</v>
      </c>
      <c r="E21" s="189">
        <v>4</v>
      </c>
      <c r="F21" s="191"/>
      <c r="G21" s="189"/>
      <c r="H21" s="189">
        <v>4</v>
      </c>
      <c r="I21" s="182">
        <v>4</v>
      </c>
      <c r="J21" s="189">
        <v>1</v>
      </c>
      <c r="K21" s="189">
        <v>3</v>
      </c>
      <c r="L21" s="189"/>
      <c r="M21" s="189"/>
      <c r="N21" s="189"/>
      <c r="O21" s="192">
        <v>4</v>
      </c>
      <c r="P21" s="189">
        <v>2</v>
      </c>
      <c r="Q21" s="189">
        <v>2</v>
      </c>
      <c r="R21" s="189"/>
      <c r="S21" s="189"/>
      <c r="T21" s="200">
        <v>4</v>
      </c>
      <c r="U21" s="193">
        <v>4</v>
      </c>
      <c r="V21" s="193"/>
      <c r="W21" s="201">
        <f t="shared" ref="W21:W26" si="3">U21+V21</f>
        <v>4</v>
      </c>
    </row>
    <row r="22" spans="2:23" ht="19.5" x14ac:dyDescent="0.3">
      <c r="B22" s="189" t="s">
        <v>309</v>
      </c>
      <c r="C22" s="190" t="s">
        <v>310</v>
      </c>
      <c r="D22" s="189"/>
      <c r="E22" s="189"/>
      <c r="F22" s="191"/>
      <c r="G22" s="189"/>
      <c r="H22" s="189"/>
      <c r="I22" s="182">
        <v>0</v>
      </c>
      <c r="J22" s="189"/>
      <c r="K22" s="189"/>
      <c r="L22" s="189"/>
      <c r="M22" s="189"/>
      <c r="N22" s="189"/>
      <c r="O22" s="192">
        <v>0</v>
      </c>
      <c r="P22" s="189"/>
      <c r="Q22" s="189"/>
      <c r="R22" s="189"/>
      <c r="S22" s="189"/>
      <c r="T22" s="200">
        <v>0</v>
      </c>
      <c r="U22" s="193"/>
      <c r="V22" s="193"/>
      <c r="W22" s="201">
        <f t="shared" si="3"/>
        <v>0</v>
      </c>
    </row>
    <row r="23" spans="2:23" ht="19.5" x14ac:dyDescent="0.3">
      <c r="B23" s="189" t="s">
        <v>311</v>
      </c>
      <c r="C23" s="190" t="s">
        <v>312</v>
      </c>
      <c r="D23" s="189"/>
      <c r="E23" s="189"/>
      <c r="F23" s="191"/>
      <c r="G23" s="189"/>
      <c r="H23" s="189"/>
      <c r="I23" s="182">
        <v>0</v>
      </c>
      <c r="J23" s="189"/>
      <c r="K23" s="189"/>
      <c r="L23" s="189"/>
      <c r="M23" s="189"/>
      <c r="N23" s="189"/>
      <c r="O23" s="192">
        <v>0</v>
      </c>
      <c r="P23" s="189"/>
      <c r="Q23" s="189"/>
      <c r="R23" s="189"/>
      <c r="S23" s="189"/>
      <c r="T23" s="200">
        <v>0</v>
      </c>
      <c r="U23" s="193"/>
      <c r="V23" s="193"/>
      <c r="W23" s="201">
        <f t="shared" si="3"/>
        <v>0</v>
      </c>
    </row>
    <row r="24" spans="2:23" ht="33" customHeight="1" x14ac:dyDescent="0.3">
      <c r="B24" s="189" t="s">
        <v>313</v>
      </c>
      <c r="C24" s="202" t="s">
        <v>314</v>
      </c>
      <c r="D24" s="203"/>
      <c r="E24" s="203"/>
      <c r="F24" s="204"/>
      <c r="G24" s="189"/>
      <c r="H24" s="189"/>
      <c r="I24" s="182">
        <v>0</v>
      </c>
      <c r="J24" s="189"/>
      <c r="K24" s="189"/>
      <c r="L24" s="189"/>
      <c r="M24" s="189"/>
      <c r="N24" s="189"/>
      <c r="O24" s="192">
        <v>0</v>
      </c>
      <c r="P24" s="189"/>
      <c r="Q24" s="189"/>
      <c r="R24" s="189"/>
      <c r="S24" s="189"/>
      <c r="T24" s="200">
        <v>0</v>
      </c>
      <c r="U24" s="193"/>
      <c r="V24" s="193"/>
      <c r="W24" s="201">
        <f t="shared" si="3"/>
        <v>0</v>
      </c>
    </row>
    <row r="25" spans="2:23" ht="19.5" x14ac:dyDescent="0.3">
      <c r="B25" s="189" t="s">
        <v>315</v>
      </c>
      <c r="C25" s="202" t="s">
        <v>316</v>
      </c>
      <c r="D25" s="203">
        <v>7.5</v>
      </c>
      <c r="E25" s="203">
        <v>9</v>
      </c>
      <c r="F25" s="204"/>
      <c r="G25" s="189"/>
      <c r="H25" s="189">
        <v>7.5</v>
      </c>
      <c r="I25" s="182">
        <v>7.5</v>
      </c>
      <c r="J25" s="189"/>
      <c r="K25" s="189">
        <v>5.5</v>
      </c>
      <c r="L25" s="189"/>
      <c r="M25" s="189">
        <v>2</v>
      </c>
      <c r="N25" s="189"/>
      <c r="O25" s="192">
        <v>7.5</v>
      </c>
      <c r="P25" s="189">
        <v>4.5</v>
      </c>
      <c r="Q25" s="189">
        <v>2</v>
      </c>
      <c r="R25" s="189">
        <v>1</v>
      </c>
      <c r="S25" s="189"/>
      <c r="T25" s="200">
        <v>7.5</v>
      </c>
      <c r="U25" s="193">
        <v>2</v>
      </c>
      <c r="V25" s="193"/>
      <c r="W25" s="201">
        <f t="shared" si="3"/>
        <v>2</v>
      </c>
    </row>
    <row r="26" spans="2:23" ht="32.25" customHeight="1" x14ac:dyDescent="0.25">
      <c r="B26" s="205">
        <v>3</v>
      </c>
      <c r="C26" s="206" t="s">
        <v>317</v>
      </c>
      <c r="D26" s="207">
        <v>3.5</v>
      </c>
      <c r="E26" s="207">
        <v>4</v>
      </c>
      <c r="F26" s="208"/>
      <c r="G26" s="205">
        <v>1</v>
      </c>
      <c r="H26" s="205">
        <v>2.5</v>
      </c>
      <c r="I26" s="196">
        <v>3.5</v>
      </c>
      <c r="J26" s="209"/>
      <c r="K26" s="209">
        <v>2.5</v>
      </c>
      <c r="L26" s="209"/>
      <c r="M26" s="209">
        <v>1</v>
      </c>
      <c r="N26" s="209"/>
      <c r="O26" s="210">
        <v>3.5</v>
      </c>
      <c r="P26" s="209">
        <v>1</v>
      </c>
      <c r="Q26" s="209"/>
      <c r="R26" s="209">
        <v>2.5</v>
      </c>
      <c r="S26" s="209"/>
      <c r="T26" s="211">
        <v>3.5</v>
      </c>
      <c r="U26" s="209"/>
      <c r="V26" s="209"/>
      <c r="W26" s="179">
        <f t="shared" si="3"/>
        <v>0</v>
      </c>
    </row>
    <row r="27" spans="2:23" ht="19.5" x14ac:dyDescent="0.25">
      <c r="B27" s="182"/>
      <c r="C27" s="212" t="s">
        <v>318</v>
      </c>
      <c r="D27" s="192">
        <f>D11+D19+D26</f>
        <v>17.5</v>
      </c>
      <c r="E27" s="192">
        <f t="shared" ref="E27:U27" si="4">E11+E19+E26</f>
        <v>20</v>
      </c>
      <c r="F27" s="192">
        <f t="shared" si="4"/>
        <v>0</v>
      </c>
      <c r="G27" s="192">
        <f t="shared" si="4"/>
        <v>1</v>
      </c>
      <c r="H27" s="192">
        <f t="shared" si="4"/>
        <v>16.5</v>
      </c>
      <c r="I27" s="192">
        <f t="shared" si="4"/>
        <v>17.5</v>
      </c>
      <c r="J27" s="192">
        <f t="shared" si="4"/>
        <v>1</v>
      </c>
      <c r="K27" s="192">
        <f t="shared" si="4"/>
        <v>12.5</v>
      </c>
      <c r="L27" s="192">
        <f t="shared" si="4"/>
        <v>0</v>
      </c>
      <c r="M27" s="192">
        <f t="shared" si="4"/>
        <v>4</v>
      </c>
      <c r="N27" s="192">
        <f t="shared" si="4"/>
        <v>0</v>
      </c>
      <c r="O27" s="192">
        <f t="shared" si="4"/>
        <v>17.5</v>
      </c>
      <c r="P27" s="192">
        <f t="shared" si="4"/>
        <v>7.5</v>
      </c>
      <c r="Q27" s="192">
        <f t="shared" si="4"/>
        <v>5.5</v>
      </c>
      <c r="R27" s="192">
        <f t="shared" si="4"/>
        <v>4.5</v>
      </c>
      <c r="S27" s="192">
        <f t="shared" si="4"/>
        <v>0</v>
      </c>
      <c r="T27" s="192">
        <f t="shared" si="4"/>
        <v>17.5</v>
      </c>
      <c r="U27" s="192">
        <f t="shared" si="4"/>
        <v>6</v>
      </c>
      <c r="V27" s="192">
        <f>V11+V19+V26</f>
        <v>0</v>
      </c>
      <c r="W27" s="192">
        <f>W26+W19+W11</f>
        <v>6</v>
      </c>
    </row>
    <row r="28" spans="2:23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2:23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2:23" ht="15" customHeight="1" x14ac:dyDescent="0.25">
      <c r="B30" s="1"/>
      <c r="C30" s="335" t="s">
        <v>319</v>
      </c>
      <c r="D30" s="335"/>
      <c r="E30" s="335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1"/>
      <c r="T30" s="1"/>
      <c r="U30" s="1"/>
      <c r="V30" s="1"/>
      <c r="W30" s="1"/>
    </row>
    <row r="31" spans="2:23" ht="15" customHeight="1" x14ac:dyDescent="0.25">
      <c r="B31" s="1"/>
      <c r="C31" s="336"/>
      <c r="D31" s="336"/>
      <c r="E31" s="336"/>
      <c r="F31" s="336"/>
      <c r="G31" s="336"/>
      <c r="H31" s="336"/>
      <c r="I31" s="336"/>
      <c r="J31" s="336"/>
      <c r="K31" s="336"/>
      <c r="L31" s="336"/>
      <c r="M31" s="336"/>
      <c r="N31" s="336"/>
      <c r="O31" s="336"/>
      <c r="P31" s="336"/>
      <c r="Q31" s="336"/>
      <c r="R31" s="336"/>
      <c r="S31" s="1"/>
      <c r="T31" s="1"/>
      <c r="U31" s="1"/>
      <c r="V31" s="1"/>
      <c r="W31" s="1"/>
    </row>
    <row r="32" spans="2:23" ht="15" customHeight="1" x14ac:dyDescent="0.25">
      <c r="B32" s="1"/>
      <c r="C32" s="336"/>
      <c r="D32" s="336"/>
      <c r="E32" s="336"/>
      <c r="F32" s="336"/>
      <c r="G32" s="336"/>
      <c r="H32" s="336"/>
      <c r="I32" s="336"/>
      <c r="J32" s="336"/>
      <c r="K32" s="336"/>
      <c r="L32" s="336"/>
      <c r="M32" s="336"/>
      <c r="N32" s="336"/>
      <c r="O32" s="336"/>
      <c r="P32" s="336"/>
      <c r="Q32" s="336"/>
      <c r="R32" s="336"/>
      <c r="S32" s="1"/>
      <c r="T32" s="1"/>
      <c r="U32" s="1"/>
      <c r="V32" s="1"/>
      <c r="W32" s="1"/>
    </row>
    <row r="33" spans="2:23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2:23" ht="18.75" x14ac:dyDescent="0.25">
      <c r="B34" s="303" t="s">
        <v>401</v>
      </c>
      <c r="C34" s="303"/>
      <c r="D34" s="303"/>
      <c r="E34" s="303"/>
      <c r="F34" s="303"/>
      <c r="G34" s="303"/>
      <c r="H34" s="303"/>
      <c r="I34" s="303"/>
      <c r="J34" s="303"/>
      <c r="K34" s="303"/>
      <c r="L34" s="30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2:2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</sheetData>
  <mergeCells count="29">
    <mergeCell ref="B34:L34"/>
    <mergeCell ref="C30:R32"/>
    <mergeCell ref="Q8:Q9"/>
    <mergeCell ref="R8:R9"/>
    <mergeCell ref="S8:S9"/>
    <mergeCell ref="T8:T9"/>
    <mergeCell ref="J8:K8"/>
    <mergeCell ref="L8:N8"/>
    <mergeCell ref="O8:O9"/>
    <mergeCell ref="P8:P9"/>
    <mergeCell ref="W8:W9"/>
    <mergeCell ref="U8:U9"/>
    <mergeCell ref="V8:V9"/>
    <mergeCell ref="D3:S3"/>
    <mergeCell ref="L4:P4"/>
    <mergeCell ref="U5:V5"/>
    <mergeCell ref="B6:B9"/>
    <mergeCell ref="C6:C9"/>
    <mergeCell ref="D6:D9"/>
    <mergeCell ref="E6:E9"/>
    <mergeCell ref="F6:F9"/>
    <mergeCell ref="G6:W6"/>
    <mergeCell ref="G7:I7"/>
    <mergeCell ref="J7:O7"/>
    <mergeCell ref="P7:T7"/>
    <mergeCell ref="U7:W7"/>
    <mergeCell ref="G8:G9"/>
    <mergeCell ref="H8:H9"/>
    <mergeCell ref="I8:I9"/>
  </mergeCells>
  <pageMargins left="0.25" right="0.25" top="0.75" bottom="0.75" header="0.3" footer="0.3"/>
  <pageSetup paperSize="9" scale="70" orientation="landscape" horizontalDpi="30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01D33-0512-4059-9FD2-E811E20F1009}">
  <dimension ref="B3:O20"/>
  <sheetViews>
    <sheetView workbookViewId="0">
      <selection activeCell="E26" sqref="E26"/>
    </sheetView>
  </sheetViews>
  <sheetFormatPr defaultRowHeight="15" x14ac:dyDescent="0.25"/>
  <cols>
    <col min="3" max="3" width="31.28515625" customWidth="1"/>
    <col min="15" max="15" width="13.140625" customWidth="1"/>
  </cols>
  <sheetData>
    <row r="3" spans="2:15" ht="18.75" customHeight="1" x14ac:dyDescent="0.25">
      <c r="B3" s="213"/>
      <c r="C3" s="303" t="s">
        <v>320</v>
      </c>
      <c r="D3" s="303"/>
      <c r="E3" s="303"/>
      <c r="F3" s="303"/>
      <c r="G3" s="303"/>
      <c r="H3" s="303"/>
      <c r="I3" s="303"/>
      <c r="J3" s="303"/>
      <c r="K3" s="303"/>
      <c r="L3" s="214"/>
      <c r="M3" s="213"/>
    </row>
    <row r="4" spans="2:15" ht="33" customHeight="1" x14ac:dyDescent="0.25">
      <c r="B4" s="213"/>
      <c r="C4" s="213"/>
      <c r="D4" s="213"/>
      <c r="E4" s="340" t="s">
        <v>321</v>
      </c>
      <c r="F4" s="340"/>
      <c r="G4" s="340"/>
      <c r="H4" s="340"/>
      <c r="I4" s="213"/>
      <c r="J4" s="213"/>
      <c r="K4" s="341" t="s">
        <v>322</v>
      </c>
      <c r="L4" s="341"/>
      <c r="M4" s="213"/>
    </row>
    <row r="5" spans="2:15" ht="15.75" customHeight="1" x14ac:dyDescent="0.25">
      <c r="B5" s="305" t="s">
        <v>89</v>
      </c>
      <c r="C5" s="339" t="s">
        <v>323</v>
      </c>
      <c r="D5" s="324" t="s">
        <v>324</v>
      </c>
      <c r="E5" s="325"/>
      <c r="F5" s="325"/>
      <c r="G5" s="325"/>
      <c r="H5" s="326"/>
      <c r="I5" s="324" t="s">
        <v>325</v>
      </c>
      <c r="J5" s="325"/>
      <c r="K5" s="325"/>
      <c r="L5" s="325"/>
      <c r="M5" s="326"/>
      <c r="N5" s="339" t="s">
        <v>326</v>
      </c>
      <c r="O5" s="339"/>
    </row>
    <row r="6" spans="2:15" ht="126" x14ac:dyDescent="0.25">
      <c r="B6" s="305"/>
      <c r="C6" s="339"/>
      <c r="D6" s="95" t="s">
        <v>327</v>
      </c>
      <c r="E6" s="96" t="s">
        <v>328</v>
      </c>
      <c r="F6" s="95" t="s">
        <v>329</v>
      </c>
      <c r="G6" s="95" t="s">
        <v>330</v>
      </c>
      <c r="H6" s="95" t="s">
        <v>331</v>
      </c>
      <c r="I6" s="96" t="s">
        <v>332</v>
      </c>
      <c r="J6" s="96" t="s">
        <v>333</v>
      </c>
      <c r="K6" s="96" t="s">
        <v>334</v>
      </c>
      <c r="L6" s="95" t="s">
        <v>335</v>
      </c>
      <c r="M6" s="96" t="s">
        <v>100</v>
      </c>
      <c r="N6" s="96" t="s">
        <v>336</v>
      </c>
      <c r="O6" s="96" t="s">
        <v>337</v>
      </c>
    </row>
    <row r="7" spans="2:15" ht="15.75" x14ac:dyDescent="0.25">
      <c r="B7" s="98" t="s">
        <v>109</v>
      </c>
      <c r="C7" s="216" t="s">
        <v>17</v>
      </c>
      <c r="D7" s="98" t="s">
        <v>18</v>
      </c>
      <c r="E7" s="98" t="s">
        <v>19</v>
      </c>
      <c r="F7" s="216" t="s">
        <v>20</v>
      </c>
      <c r="G7" s="216" t="s">
        <v>21</v>
      </c>
      <c r="H7" s="216" t="s">
        <v>22</v>
      </c>
      <c r="I7" s="98" t="s">
        <v>23</v>
      </c>
      <c r="J7" s="98" t="s">
        <v>24</v>
      </c>
      <c r="K7" s="98" t="s">
        <v>25</v>
      </c>
      <c r="L7" s="216" t="s">
        <v>26</v>
      </c>
      <c r="M7" s="98" t="s">
        <v>110</v>
      </c>
      <c r="N7" s="98" t="s">
        <v>111</v>
      </c>
      <c r="O7" s="98" t="s">
        <v>27</v>
      </c>
    </row>
    <row r="8" spans="2:15" ht="15.75" x14ac:dyDescent="0.25">
      <c r="B8" s="145" t="s">
        <v>208</v>
      </c>
      <c r="C8" s="151" t="s">
        <v>338</v>
      </c>
      <c r="D8" s="217">
        <v>12</v>
      </c>
      <c r="E8" s="217">
        <v>1</v>
      </c>
      <c r="F8" s="217">
        <v>4</v>
      </c>
      <c r="G8" s="217"/>
      <c r="H8" s="217"/>
      <c r="I8" s="147">
        <v>22</v>
      </c>
      <c r="J8" s="147">
        <v>22</v>
      </c>
      <c r="K8" s="147"/>
      <c r="L8" s="217">
        <v>45</v>
      </c>
      <c r="M8" s="152"/>
      <c r="N8" s="218"/>
      <c r="O8" s="74"/>
    </row>
    <row r="9" spans="2:15" ht="15.75" x14ac:dyDescent="0.25">
      <c r="B9" s="117" t="s">
        <v>115</v>
      </c>
      <c r="C9" s="141" t="s">
        <v>339</v>
      </c>
      <c r="D9" s="217">
        <v>12</v>
      </c>
      <c r="E9" s="217">
        <v>1</v>
      </c>
      <c r="F9" s="217">
        <v>4</v>
      </c>
      <c r="G9" s="217"/>
      <c r="H9" s="217"/>
      <c r="I9" s="147">
        <v>22</v>
      </c>
      <c r="J9" s="147">
        <v>22</v>
      </c>
      <c r="K9" s="147"/>
      <c r="L9" s="217">
        <v>45</v>
      </c>
      <c r="M9" s="152"/>
      <c r="N9" s="218" t="s">
        <v>336</v>
      </c>
      <c r="O9" s="74"/>
    </row>
    <row r="10" spans="2:15" ht="15.75" x14ac:dyDescent="0.25">
      <c r="B10" s="117" t="s">
        <v>121</v>
      </c>
      <c r="C10" s="118" t="s">
        <v>340</v>
      </c>
      <c r="D10" s="217"/>
      <c r="E10" s="217"/>
      <c r="F10" s="217"/>
      <c r="G10" s="217"/>
      <c r="H10" s="217"/>
      <c r="I10" s="147"/>
      <c r="J10" s="147"/>
      <c r="K10" s="147"/>
      <c r="L10" s="217"/>
      <c r="M10" s="152"/>
      <c r="N10" s="74"/>
      <c r="O10" s="74"/>
    </row>
    <row r="11" spans="2:15" ht="15.75" x14ac:dyDescent="0.25">
      <c r="B11" s="145" t="s">
        <v>212</v>
      </c>
      <c r="C11" s="219" t="s">
        <v>341</v>
      </c>
      <c r="D11" s="220">
        <v>6</v>
      </c>
      <c r="E11" s="217">
        <v>1</v>
      </c>
      <c r="F11" s="217">
        <v>4</v>
      </c>
      <c r="G11" s="217"/>
      <c r="H11" s="217"/>
      <c r="I11" s="167">
        <v>6</v>
      </c>
      <c r="J11" s="167">
        <v>6</v>
      </c>
      <c r="K11" s="147"/>
      <c r="L11" s="217"/>
      <c r="M11" s="152"/>
      <c r="N11" s="74"/>
      <c r="O11" s="74"/>
    </row>
    <row r="12" spans="2:15" ht="15.75" x14ac:dyDescent="0.25">
      <c r="B12" s="145" t="s">
        <v>214</v>
      </c>
      <c r="C12" s="151" t="s">
        <v>342</v>
      </c>
      <c r="D12" s="220">
        <v>6</v>
      </c>
      <c r="E12" s="217"/>
      <c r="F12" s="217"/>
      <c r="G12" s="217"/>
      <c r="H12" s="217"/>
      <c r="I12" s="220">
        <v>16</v>
      </c>
      <c r="J12" s="220">
        <v>16</v>
      </c>
      <c r="K12" s="217"/>
      <c r="L12" s="217">
        <v>45</v>
      </c>
      <c r="M12" s="152"/>
      <c r="N12" s="74"/>
      <c r="O12" s="74"/>
    </row>
    <row r="13" spans="2:15" ht="19.5" x14ac:dyDescent="0.25">
      <c r="B13" s="145" t="s">
        <v>216</v>
      </c>
      <c r="C13" s="151" t="s">
        <v>343</v>
      </c>
      <c r="D13" s="220"/>
      <c r="E13" s="217"/>
      <c r="F13" s="217"/>
      <c r="G13" s="217"/>
      <c r="H13" s="217"/>
      <c r="I13" s="221"/>
      <c r="J13" s="221"/>
      <c r="K13" s="217"/>
      <c r="L13" s="217"/>
      <c r="M13" s="152"/>
      <c r="N13" s="74"/>
      <c r="O13" s="74"/>
    </row>
    <row r="14" spans="2:15" ht="15.75" x14ac:dyDescent="0.25">
      <c r="B14" s="117" t="s">
        <v>80</v>
      </c>
      <c r="C14" s="118" t="s">
        <v>344</v>
      </c>
      <c r="D14" s="220">
        <v>10</v>
      </c>
      <c r="E14" s="217">
        <v>1</v>
      </c>
      <c r="F14" s="217">
        <v>4</v>
      </c>
      <c r="G14" s="217"/>
      <c r="H14" s="217"/>
      <c r="I14" s="217">
        <v>22</v>
      </c>
      <c r="J14" s="217">
        <v>22</v>
      </c>
      <c r="K14" s="217"/>
      <c r="L14" s="217">
        <v>45</v>
      </c>
      <c r="M14" s="152"/>
      <c r="N14" s="74"/>
      <c r="O14" s="74"/>
    </row>
    <row r="15" spans="2:15" ht="15.75" x14ac:dyDescent="0.25">
      <c r="B15" s="117" t="s">
        <v>82</v>
      </c>
      <c r="C15" s="118" t="s">
        <v>345</v>
      </c>
      <c r="D15" s="220">
        <v>2</v>
      </c>
      <c r="E15" s="217"/>
      <c r="F15" s="217"/>
      <c r="G15" s="217"/>
      <c r="H15" s="217"/>
      <c r="I15" s="217"/>
      <c r="J15" s="217"/>
      <c r="K15" s="217"/>
      <c r="L15" s="217"/>
      <c r="M15" s="152"/>
      <c r="N15" s="74"/>
      <c r="O15" s="74"/>
    </row>
    <row r="18" spans="2:12" ht="20.25" x14ac:dyDescent="0.3">
      <c r="B18" s="222"/>
      <c r="C18" s="223" t="s">
        <v>346</v>
      </c>
      <c r="D18" s="223"/>
      <c r="E18" s="223"/>
      <c r="F18" s="224"/>
      <c r="G18" s="224"/>
      <c r="H18" s="224"/>
    </row>
    <row r="20" spans="2:12" ht="18.75" x14ac:dyDescent="0.25">
      <c r="B20" s="303" t="s">
        <v>401</v>
      </c>
      <c r="C20" s="303"/>
      <c r="D20" s="303"/>
      <c r="E20" s="303"/>
      <c r="F20" s="303"/>
      <c r="G20" s="303"/>
      <c r="H20" s="303"/>
      <c r="I20" s="303"/>
      <c r="J20" s="303"/>
      <c r="K20" s="303"/>
      <c r="L20" s="303"/>
    </row>
  </sheetData>
  <mergeCells count="9">
    <mergeCell ref="B20:L20"/>
    <mergeCell ref="N5:O5"/>
    <mergeCell ref="C3:K3"/>
    <mergeCell ref="E4:H4"/>
    <mergeCell ref="K4:L4"/>
    <mergeCell ref="B5:B6"/>
    <mergeCell ref="C5:C6"/>
    <mergeCell ref="D5:H5"/>
    <mergeCell ref="I5:M5"/>
  </mergeCells>
  <pageMargins left="0.25" right="0.25" top="0.75" bottom="0.75" header="0.3" footer="0.3"/>
  <pageSetup paperSize="9" scale="80" orientation="landscape" horizontalDpi="30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C892C-8E05-43CE-9604-052C54B1033B}">
  <dimension ref="A1:O13"/>
  <sheetViews>
    <sheetView workbookViewId="0">
      <selection activeCell="A6" sqref="A6"/>
    </sheetView>
  </sheetViews>
  <sheetFormatPr defaultRowHeight="15" x14ac:dyDescent="0.25"/>
  <cols>
    <col min="1" max="1" width="7" customWidth="1"/>
    <col min="2" max="2" width="28.140625" bestFit="1" customWidth="1"/>
    <col min="3" max="3" width="18.42578125" customWidth="1"/>
    <col min="4" max="4" width="11.140625" customWidth="1"/>
    <col min="5" max="5" width="8.85546875" customWidth="1"/>
    <col min="6" max="6" width="10.7109375" customWidth="1"/>
    <col min="7" max="7" width="12.28515625" customWidth="1"/>
    <col min="8" max="8" width="18" customWidth="1"/>
    <col min="9" max="9" width="15.85546875" customWidth="1"/>
    <col min="10" max="10" width="15.7109375" customWidth="1"/>
    <col min="11" max="11" width="18.140625" customWidth="1"/>
    <col min="12" max="13" width="11.85546875" customWidth="1"/>
    <col min="14" max="14" width="19.5703125" customWidth="1"/>
    <col min="15" max="15" width="15" customWidth="1"/>
    <col min="257" max="257" width="7" customWidth="1"/>
    <col min="258" max="258" width="28.140625" bestFit="1" customWidth="1"/>
    <col min="259" max="259" width="18.42578125" customWidth="1"/>
    <col min="260" max="260" width="13.140625" customWidth="1"/>
    <col min="261" max="261" width="17.140625" customWidth="1"/>
    <col min="262" max="262" width="10.7109375" customWidth="1"/>
    <col min="263" max="263" width="17.85546875" customWidth="1"/>
    <col min="264" max="264" width="18" customWidth="1"/>
    <col min="265" max="265" width="15.85546875" customWidth="1"/>
    <col min="266" max="266" width="15.7109375" customWidth="1"/>
    <col min="267" max="267" width="18.140625" customWidth="1"/>
    <col min="268" max="269" width="11.85546875" customWidth="1"/>
    <col min="270" max="270" width="19.5703125" customWidth="1"/>
    <col min="271" max="271" width="15" customWidth="1"/>
    <col min="513" max="513" width="7" customWidth="1"/>
    <col min="514" max="514" width="28.140625" bestFit="1" customWidth="1"/>
    <col min="515" max="515" width="18.42578125" customWidth="1"/>
    <col min="516" max="516" width="13.140625" customWidth="1"/>
    <col min="517" max="517" width="17.140625" customWidth="1"/>
    <col min="518" max="518" width="10.7109375" customWidth="1"/>
    <col min="519" max="519" width="17.85546875" customWidth="1"/>
    <col min="520" max="520" width="18" customWidth="1"/>
    <col min="521" max="521" width="15.85546875" customWidth="1"/>
    <col min="522" max="522" width="15.7109375" customWidth="1"/>
    <col min="523" max="523" width="18.140625" customWidth="1"/>
    <col min="524" max="525" width="11.85546875" customWidth="1"/>
    <col min="526" max="526" width="19.5703125" customWidth="1"/>
    <col min="527" max="527" width="15" customWidth="1"/>
    <col min="769" max="769" width="7" customWidth="1"/>
    <col min="770" max="770" width="28.140625" bestFit="1" customWidth="1"/>
    <col min="771" max="771" width="18.42578125" customWidth="1"/>
    <col min="772" max="772" width="13.140625" customWidth="1"/>
    <col min="773" max="773" width="17.140625" customWidth="1"/>
    <col min="774" max="774" width="10.7109375" customWidth="1"/>
    <col min="775" max="775" width="17.85546875" customWidth="1"/>
    <col min="776" max="776" width="18" customWidth="1"/>
    <col min="777" max="777" width="15.85546875" customWidth="1"/>
    <col min="778" max="778" width="15.7109375" customWidth="1"/>
    <col min="779" max="779" width="18.140625" customWidth="1"/>
    <col min="780" max="781" width="11.85546875" customWidth="1"/>
    <col min="782" max="782" width="19.5703125" customWidth="1"/>
    <col min="783" max="783" width="15" customWidth="1"/>
    <col min="1025" max="1025" width="7" customWidth="1"/>
    <col min="1026" max="1026" width="28.140625" bestFit="1" customWidth="1"/>
    <col min="1027" max="1027" width="18.42578125" customWidth="1"/>
    <col min="1028" max="1028" width="13.140625" customWidth="1"/>
    <col min="1029" max="1029" width="17.140625" customWidth="1"/>
    <col min="1030" max="1030" width="10.7109375" customWidth="1"/>
    <col min="1031" max="1031" width="17.85546875" customWidth="1"/>
    <col min="1032" max="1032" width="18" customWidth="1"/>
    <col min="1033" max="1033" width="15.85546875" customWidth="1"/>
    <col min="1034" max="1034" width="15.7109375" customWidth="1"/>
    <col min="1035" max="1035" width="18.140625" customWidth="1"/>
    <col min="1036" max="1037" width="11.85546875" customWidth="1"/>
    <col min="1038" max="1038" width="19.5703125" customWidth="1"/>
    <col min="1039" max="1039" width="15" customWidth="1"/>
    <col min="1281" max="1281" width="7" customWidth="1"/>
    <col min="1282" max="1282" width="28.140625" bestFit="1" customWidth="1"/>
    <col min="1283" max="1283" width="18.42578125" customWidth="1"/>
    <col min="1284" max="1284" width="13.140625" customWidth="1"/>
    <col min="1285" max="1285" width="17.140625" customWidth="1"/>
    <col min="1286" max="1286" width="10.7109375" customWidth="1"/>
    <col min="1287" max="1287" width="17.85546875" customWidth="1"/>
    <col min="1288" max="1288" width="18" customWidth="1"/>
    <col min="1289" max="1289" width="15.85546875" customWidth="1"/>
    <col min="1290" max="1290" width="15.7109375" customWidth="1"/>
    <col min="1291" max="1291" width="18.140625" customWidth="1"/>
    <col min="1292" max="1293" width="11.85546875" customWidth="1"/>
    <col min="1294" max="1294" width="19.5703125" customWidth="1"/>
    <col min="1295" max="1295" width="15" customWidth="1"/>
    <col min="1537" max="1537" width="7" customWidth="1"/>
    <col min="1538" max="1538" width="28.140625" bestFit="1" customWidth="1"/>
    <col min="1539" max="1539" width="18.42578125" customWidth="1"/>
    <col min="1540" max="1540" width="13.140625" customWidth="1"/>
    <col min="1541" max="1541" width="17.140625" customWidth="1"/>
    <col min="1542" max="1542" width="10.7109375" customWidth="1"/>
    <col min="1543" max="1543" width="17.85546875" customWidth="1"/>
    <col min="1544" max="1544" width="18" customWidth="1"/>
    <col min="1545" max="1545" width="15.85546875" customWidth="1"/>
    <col min="1546" max="1546" width="15.7109375" customWidth="1"/>
    <col min="1547" max="1547" width="18.140625" customWidth="1"/>
    <col min="1548" max="1549" width="11.85546875" customWidth="1"/>
    <col min="1550" max="1550" width="19.5703125" customWidth="1"/>
    <col min="1551" max="1551" width="15" customWidth="1"/>
    <col min="1793" max="1793" width="7" customWidth="1"/>
    <col min="1794" max="1794" width="28.140625" bestFit="1" customWidth="1"/>
    <col min="1795" max="1795" width="18.42578125" customWidth="1"/>
    <col min="1796" max="1796" width="13.140625" customWidth="1"/>
    <col min="1797" max="1797" width="17.140625" customWidth="1"/>
    <col min="1798" max="1798" width="10.7109375" customWidth="1"/>
    <col min="1799" max="1799" width="17.85546875" customWidth="1"/>
    <col min="1800" max="1800" width="18" customWidth="1"/>
    <col min="1801" max="1801" width="15.85546875" customWidth="1"/>
    <col min="1802" max="1802" width="15.7109375" customWidth="1"/>
    <col min="1803" max="1803" width="18.140625" customWidth="1"/>
    <col min="1804" max="1805" width="11.85546875" customWidth="1"/>
    <col min="1806" max="1806" width="19.5703125" customWidth="1"/>
    <col min="1807" max="1807" width="15" customWidth="1"/>
    <col min="2049" max="2049" width="7" customWidth="1"/>
    <col min="2050" max="2050" width="28.140625" bestFit="1" customWidth="1"/>
    <col min="2051" max="2051" width="18.42578125" customWidth="1"/>
    <col min="2052" max="2052" width="13.140625" customWidth="1"/>
    <col min="2053" max="2053" width="17.140625" customWidth="1"/>
    <col min="2054" max="2054" width="10.7109375" customWidth="1"/>
    <col min="2055" max="2055" width="17.85546875" customWidth="1"/>
    <col min="2056" max="2056" width="18" customWidth="1"/>
    <col min="2057" max="2057" width="15.85546875" customWidth="1"/>
    <col min="2058" max="2058" width="15.7109375" customWidth="1"/>
    <col min="2059" max="2059" width="18.140625" customWidth="1"/>
    <col min="2060" max="2061" width="11.85546875" customWidth="1"/>
    <col min="2062" max="2062" width="19.5703125" customWidth="1"/>
    <col min="2063" max="2063" width="15" customWidth="1"/>
    <col min="2305" max="2305" width="7" customWidth="1"/>
    <col min="2306" max="2306" width="28.140625" bestFit="1" customWidth="1"/>
    <col min="2307" max="2307" width="18.42578125" customWidth="1"/>
    <col min="2308" max="2308" width="13.140625" customWidth="1"/>
    <col min="2309" max="2309" width="17.140625" customWidth="1"/>
    <col min="2310" max="2310" width="10.7109375" customWidth="1"/>
    <col min="2311" max="2311" width="17.85546875" customWidth="1"/>
    <col min="2312" max="2312" width="18" customWidth="1"/>
    <col min="2313" max="2313" width="15.85546875" customWidth="1"/>
    <col min="2314" max="2314" width="15.7109375" customWidth="1"/>
    <col min="2315" max="2315" width="18.140625" customWidth="1"/>
    <col min="2316" max="2317" width="11.85546875" customWidth="1"/>
    <col min="2318" max="2318" width="19.5703125" customWidth="1"/>
    <col min="2319" max="2319" width="15" customWidth="1"/>
    <col min="2561" max="2561" width="7" customWidth="1"/>
    <col min="2562" max="2562" width="28.140625" bestFit="1" customWidth="1"/>
    <col min="2563" max="2563" width="18.42578125" customWidth="1"/>
    <col min="2564" max="2564" width="13.140625" customWidth="1"/>
    <col min="2565" max="2565" width="17.140625" customWidth="1"/>
    <col min="2566" max="2566" width="10.7109375" customWidth="1"/>
    <col min="2567" max="2567" width="17.85546875" customWidth="1"/>
    <col min="2568" max="2568" width="18" customWidth="1"/>
    <col min="2569" max="2569" width="15.85546875" customWidth="1"/>
    <col min="2570" max="2570" width="15.7109375" customWidth="1"/>
    <col min="2571" max="2571" width="18.140625" customWidth="1"/>
    <col min="2572" max="2573" width="11.85546875" customWidth="1"/>
    <col min="2574" max="2574" width="19.5703125" customWidth="1"/>
    <col min="2575" max="2575" width="15" customWidth="1"/>
    <col min="2817" max="2817" width="7" customWidth="1"/>
    <col min="2818" max="2818" width="28.140625" bestFit="1" customWidth="1"/>
    <col min="2819" max="2819" width="18.42578125" customWidth="1"/>
    <col min="2820" max="2820" width="13.140625" customWidth="1"/>
    <col min="2821" max="2821" width="17.140625" customWidth="1"/>
    <col min="2822" max="2822" width="10.7109375" customWidth="1"/>
    <col min="2823" max="2823" width="17.85546875" customWidth="1"/>
    <col min="2824" max="2824" width="18" customWidth="1"/>
    <col min="2825" max="2825" width="15.85546875" customWidth="1"/>
    <col min="2826" max="2826" width="15.7109375" customWidth="1"/>
    <col min="2827" max="2827" width="18.140625" customWidth="1"/>
    <col min="2828" max="2829" width="11.85546875" customWidth="1"/>
    <col min="2830" max="2830" width="19.5703125" customWidth="1"/>
    <col min="2831" max="2831" width="15" customWidth="1"/>
    <col min="3073" max="3073" width="7" customWidth="1"/>
    <col min="3074" max="3074" width="28.140625" bestFit="1" customWidth="1"/>
    <col min="3075" max="3075" width="18.42578125" customWidth="1"/>
    <col min="3076" max="3076" width="13.140625" customWidth="1"/>
    <col min="3077" max="3077" width="17.140625" customWidth="1"/>
    <col min="3078" max="3078" width="10.7109375" customWidth="1"/>
    <col min="3079" max="3079" width="17.85546875" customWidth="1"/>
    <col min="3080" max="3080" width="18" customWidth="1"/>
    <col min="3081" max="3081" width="15.85546875" customWidth="1"/>
    <col min="3082" max="3082" width="15.7109375" customWidth="1"/>
    <col min="3083" max="3083" width="18.140625" customWidth="1"/>
    <col min="3084" max="3085" width="11.85546875" customWidth="1"/>
    <col min="3086" max="3086" width="19.5703125" customWidth="1"/>
    <col min="3087" max="3087" width="15" customWidth="1"/>
    <col min="3329" max="3329" width="7" customWidth="1"/>
    <col min="3330" max="3330" width="28.140625" bestFit="1" customWidth="1"/>
    <col min="3331" max="3331" width="18.42578125" customWidth="1"/>
    <col min="3332" max="3332" width="13.140625" customWidth="1"/>
    <col min="3333" max="3333" width="17.140625" customWidth="1"/>
    <col min="3334" max="3334" width="10.7109375" customWidth="1"/>
    <col min="3335" max="3335" width="17.85546875" customWidth="1"/>
    <col min="3336" max="3336" width="18" customWidth="1"/>
    <col min="3337" max="3337" width="15.85546875" customWidth="1"/>
    <col min="3338" max="3338" width="15.7109375" customWidth="1"/>
    <col min="3339" max="3339" width="18.140625" customWidth="1"/>
    <col min="3340" max="3341" width="11.85546875" customWidth="1"/>
    <col min="3342" max="3342" width="19.5703125" customWidth="1"/>
    <col min="3343" max="3343" width="15" customWidth="1"/>
    <col min="3585" max="3585" width="7" customWidth="1"/>
    <col min="3586" max="3586" width="28.140625" bestFit="1" customWidth="1"/>
    <col min="3587" max="3587" width="18.42578125" customWidth="1"/>
    <col min="3588" max="3588" width="13.140625" customWidth="1"/>
    <col min="3589" max="3589" width="17.140625" customWidth="1"/>
    <col min="3590" max="3590" width="10.7109375" customWidth="1"/>
    <col min="3591" max="3591" width="17.85546875" customWidth="1"/>
    <col min="3592" max="3592" width="18" customWidth="1"/>
    <col min="3593" max="3593" width="15.85546875" customWidth="1"/>
    <col min="3594" max="3594" width="15.7109375" customWidth="1"/>
    <col min="3595" max="3595" width="18.140625" customWidth="1"/>
    <col min="3596" max="3597" width="11.85546875" customWidth="1"/>
    <col min="3598" max="3598" width="19.5703125" customWidth="1"/>
    <col min="3599" max="3599" width="15" customWidth="1"/>
    <col min="3841" max="3841" width="7" customWidth="1"/>
    <col min="3842" max="3842" width="28.140625" bestFit="1" customWidth="1"/>
    <col min="3843" max="3843" width="18.42578125" customWidth="1"/>
    <col min="3844" max="3844" width="13.140625" customWidth="1"/>
    <col min="3845" max="3845" width="17.140625" customWidth="1"/>
    <col min="3846" max="3846" width="10.7109375" customWidth="1"/>
    <col min="3847" max="3847" width="17.85546875" customWidth="1"/>
    <col min="3848" max="3848" width="18" customWidth="1"/>
    <col min="3849" max="3849" width="15.85546875" customWidth="1"/>
    <col min="3850" max="3850" width="15.7109375" customWidth="1"/>
    <col min="3851" max="3851" width="18.140625" customWidth="1"/>
    <col min="3852" max="3853" width="11.85546875" customWidth="1"/>
    <col min="3854" max="3854" width="19.5703125" customWidth="1"/>
    <col min="3855" max="3855" width="15" customWidth="1"/>
    <col min="4097" max="4097" width="7" customWidth="1"/>
    <col min="4098" max="4098" width="28.140625" bestFit="1" customWidth="1"/>
    <col min="4099" max="4099" width="18.42578125" customWidth="1"/>
    <col min="4100" max="4100" width="13.140625" customWidth="1"/>
    <col min="4101" max="4101" width="17.140625" customWidth="1"/>
    <col min="4102" max="4102" width="10.7109375" customWidth="1"/>
    <col min="4103" max="4103" width="17.85546875" customWidth="1"/>
    <col min="4104" max="4104" width="18" customWidth="1"/>
    <col min="4105" max="4105" width="15.85546875" customWidth="1"/>
    <col min="4106" max="4106" width="15.7109375" customWidth="1"/>
    <col min="4107" max="4107" width="18.140625" customWidth="1"/>
    <col min="4108" max="4109" width="11.85546875" customWidth="1"/>
    <col min="4110" max="4110" width="19.5703125" customWidth="1"/>
    <col min="4111" max="4111" width="15" customWidth="1"/>
    <col min="4353" max="4353" width="7" customWidth="1"/>
    <col min="4354" max="4354" width="28.140625" bestFit="1" customWidth="1"/>
    <col min="4355" max="4355" width="18.42578125" customWidth="1"/>
    <col min="4356" max="4356" width="13.140625" customWidth="1"/>
    <col min="4357" max="4357" width="17.140625" customWidth="1"/>
    <col min="4358" max="4358" width="10.7109375" customWidth="1"/>
    <col min="4359" max="4359" width="17.85546875" customWidth="1"/>
    <col min="4360" max="4360" width="18" customWidth="1"/>
    <col min="4361" max="4361" width="15.85546875" customWidth="1"/>
    <col min="4362" max="4362" width="15.7109375" customWidth="1"/>
    <col min="4363" max="4363" width="18.140625" customWidth="1"/>
    <col min="4364" max="4365" width="11.85546875" customWidth="1"/>
    <col min="4366" max="4366" width="19.5703125" customWidth="1"/>
    <col min="4367" max="4367" width="15" customWidth="1"/>
    <col min="4609" max="4609" width="7" customWidth="1"/>
    <col min="4610" max="4610" width="28.140625" bestFit="1" customWidth="1"/>
    <col min="4611" max="4611" width="18.42578125" customWidth="1"/>
    <col min="4612" max="4612" width="13.140625" customWidth="1"/>
    <col min="4613" max="4613" width="17.140625" customWidth="1"/>
    <col min="4614" max="4614" width="10.7109375" customWidth="1"/>
    <col min="4615" max="4615" width="17.85546875" customWidth="1"/>
    <col min="4616" max="4616" width="18" customWidth="1"/>
    <col min="4617" max="4617" width="15.85546875" customWidth="1"/>
    <col min="4618" max="4618" width="15.7109375" customWidth="1"/>
    <col min="4619" max="4619" width="18.140625" customWidth="1"/>
    <col min="4620" max="4621" width="11.85546875" customWidth="1"/>
    <col min="4622" max="4622" width="19.5703125" customWidth="1"/>
    <col min="4623" max="4623" width="15" customWidth="1"/>
    <col min="4865" max="4865" width="7" customWidth="1"/>
    <col min="4866" max="4866" width="28.140625" bestFit="1" customWidth="1"/>
    <col min="4867" max="4867" width="18.42578125" customWidth="1"/>
    <col min="4868" max="4868" width="13.140625" customWidth="1"/>
    <col min="4869" max="4869" width="17.140625" customWidth="1"/>
    <col min="4870" max="4870" width="10.7109375" customWidth="1"/>
    <col min="4871" max="4871" width="17.85546875" customWidth="1"/>
    <col min="4872" max="4872" width="18" customWidth="1"/>
    <col min="4873" max="4873" width="15.85546875" customWidth="1"/>
    <col min="4874" max="4874" width="15.7109375" customWidth="1"/>
    <col min="4875" max="4875" width="18.140625" customWidth="1"/>
    <col min="4876" max="4877" width="11.85546875" customWidth="1"/>
    <col min="4878" max="4878" width="19.5703125" customWidth="1"/>
    <col min="4879" max="4879" width="15" customWidth="1"/>
    <col min="5121" max="5121" width="7" customWidth="1"/>
    <col min="5122" max="5122" width="28.140625" bestFit="1" customWidth="1"/>
    <col min="5123" max="5123" width="18.42578125" customWidth="1"/>
    <col min="5124" max="5124" width="13.140625" customWidth="1"/>
    <col min="5125" max="5125" width="17.140625" customWidth="1"/>
    <col min="5126" max="5126" width="10.7109375" customWidth="1"/>
    <col min="5127" max="5127" width="17.85546875" customWidth="1"/>
    <col min="5128" max="5128" width="18" customWidth="1"/>
    <col min="5129" max="5129" width="15.85546875" customWidth="1"/>
    <col min="5130" max="5130" width="15.7109375" customWidth="1"/>
    <col min="5131" max="5131" width="18.140625" customWidth="1"/>
    <col min="5132" max="5133" width="11.85546875" customWidth="1"/>
    <col min="5134" max="5134" width="19.5703125" customWidth="1"/>
    <col min="5135" max="5135" width="15" customWidth="1"/>
    <col min="5377" max="5377" width="7" customWidth="1"/>
    <col min="5378" max="5378" width="28.140625" bestFit="1" customWidth="1"/>
    <col min="5379" max="5379" width="18.42578125" customWidth="1"/>
    <col min="5380" max="5380" width="13.140625" customWidth="1"/>
    <col min="5381" max="5381" width="17.140625" customWidth="1"/>
    <col min="5382" max="5382" width="10.7109375" customWidth="1"/>
    <col min="5383" max="5383" width="17.85546875" customWidth="1"/>
    <col min="5384" max="5384" width="18" customWidth="1"/>
    <col min="5385" max="5385" width="15.85546875" customWidth="1"/>
    <col min="5386" max="5386" width="15.7109375" customWidth="1"/>
    <col min="5387" max="5387" width="18.140625" customWidth="1"/>
    <col min="5388" max="5389" width="11.85546875" customWidth="1"/>
    <col min="5390" max="5390" width="19.5703125" customWidth="1"/>
    <col min="5391" max="5391" width="15" customWidth="1"/>
    <col min="5633" max="5633" width="7" customWidth="1"/>
    <col min="5634" max="5634" width="28.140625" bestFit="1" customWidth="1"/>
    <col min="5635" max="5635" width="18.42578125" customWidth="1"/>
    <col min="5636" max="5636" width="13.140625" customWidth="1"/>
    <col min="5637" max="5637" width="17.140625" customWidth="1"/>
    <col min="5638" max="5638" width="10.7109375" customWidth="1"/>
    <col min="5639" max="5639" width="17.85546875" customWidth="1"/>
    <col min="5640" max="5640" width="18" customWidth="1"/>
    <col min="5641" max="5641" width="15.85546875" customWidth="1"/>
    <col min="5642" max="5642" width="15.7109375" customWidth="1"/>
    <col min="5643" max="5643" width="18.140625" customWidth="1"/>
    <col min="5644" max="5645" width="11.85546875" customWidth="1"/>
    <col min="5646" max="5646" width="19.5703125" customWidth="1"/>
    <col min="5647" max="5647" width="15" customWidth="1"/>
    <col min="5889" max="5889" width="7" customWidth="1"/>
    <col min="5890" max="5890" width="28.140625" bestFit="1" customWidth="1"/>
    <col min="5891" max="5891" width="18.42578125" customWidth="1"/>
    <col min="5892" max="5892" width="13.140625" customWidth="1"/>
    <col min="5893" max="5893" width="17.140625" customWidth="1"/>
    <col min="5894" max="5894" width="10.7109375" customWidth="1"/>
    <col min="5895" max="5895" width="17.85546875" customWidth="1"/>
    <col min="5896" max="5896" width="18" customWidth="1"/>
    <col min="5897" max="5897" width="15.85546875" customWidth="1"/>
    <col min="5898" max="5898" width="15.7109375" customWidth="1"/>
    <col min="5899" max="5899" width="18.140625" customWidth="1"/>
    <col min="5900" max="5901" width="11.85546875" customWidth="1"/>
    <col min="5902" max="5902" width="19.5703125" customWidth="1"/>
    <col min="5903" max="5903" width="15" customWidth="1"/>
    <col min="6145" max="6145" width="7" customWidth="1"/>
    <col min="6146" max="6146" width="28.140625" bestFit="1" customWidth="1"/>
    <col min="6147" max="6147" width="18.42578125" customWidth="1"/>
    <col min="6148" max="6148" width="13.140625" customWidth="1"/>
    <col min="6149" max="6149" width="17.140625" customWidth="1"/>
    <col min="6150" max="6150" width="10.7109375" customWidth="1"/>
    <col min="6151" max="6151" width="17.85546875" customWidth="1"/>
    <col min="6152" max="6152" width="18" customWidth="1"/>
    <col min="6153" max="6153" width="15.85546875" customWidth="1"/>
    <col min="6154" max="6154" width="15.7109375" customWidth="1"/>
    <col min="6155" max="6155" width="18.140625" customWidth="1"/>
    <col min="6156" max="6157" width="11.85546875" customWidth="1"/>
    <col min="6158" max="6158" width="19.5703125" customWidth="1"/>
    <col min="6159" max="6159" width="15" customWidth="1"/>
    <col min="6401" max="6401" width="7" customWidth="1"/>
    <col min="6402" max="6402" width="28.140625" bestFit="1" customWidth="1"/>
    <col min="6403" max="6403" width="18.42578125" customWidth="1"/>
    <col min="6404" max="6404" width="13.140625" customWidth="1"/>
    <col min="6405" max="6405" width="17.140625" customWidth="1"/>
    <col min="6406" max="6406" width="10.7109375" customWidth="1"/>
    <col min="6407" max="6407" width="17.85546875" customWidth="1"/>
    <col min="6408" max="6408" width="18" customWidth="1"/>
    <col min="6409" max="6409" width="15.85546875" customWidth="1"/>
    <col min="6410" max="6410" width="15.7109375" customWidth="1"/>
    <col min="6411" max="6411" width="18.140625" customWidth="1"/>
    <col min="6412" max="6413" width="11.85546875" customWidth="1"/>
    <col min="6414" max="6414" width="19.5703125" customWidth="1"/>
    <col min="6415" max="6415" width="15" customWidth="1"/>
    <col min="6657" max="6657" width="7" customWidth="1"/>
    <col min="6658" max="6658" width="28.140625" bestFit="1" customWidth="1"/>
    <col min="6659" max="6659" width="18.42578125" customWidth="1"/>
    <col min="6660" max="6660" width="13.140625" customWidth="1"/>
    <col min="6661" max="6661" width="17.140625" customWidth="1"/>
    <col min="6662" max="6662" width="10.7109375" customWidth="1"/>
    <col min="6663" max="6663" width="17.85546875" customWidth="1"/>
    <col min="6664" max="6664" width="18" customWidth="1"/>
    <col min="6665" max="6665" width="15.85546875" customWidth="1"/>
    <col min="6666" max="6666" width="15.7109375" customWidth="1"/>
    <col min="6667" max="6667" width="18.140625" customWidth="1"/>
    <col min="6668" max="6669" width="11.85546875" customWidth="1"/>
    <col min="6670" max="6670" width="19.5703125" customWidth="1"/>
    <col min="6671" max="6671" width="15" customWidth="1"/>
    <col min="6913" max="6913" width="7" customWidth="1"/>
    <col min="6914" max="6914" width="28.140625" bestFit="1" customWidth="1"/>
    <col min="6915" max="6915" width="18.42578125" customWidth="1"/>
    <col min="6916" max="6916" width="13.140625" customWidth="1"/>
    <col min="6917" max="6917" width="17.140625" customWidth="1"/>
    <col min="6918" max="6918" width="10.7109375" customWidth="1"/>
    <col min="6919" max="6919" width="17.85546875" customWidth="1"/>
    <col min="6920" max="6920" width="18" customWidth="1"/>
    <col min="6921" max="6921" width="15.85546875" customWidth="1"/>
    <col min="6922" max="6922" width="15.7109375" customWidth="1"/>
    <col min="6923" max="6923" width="18.140625" customWidth="1"/>
    <col min="6924" max="6925" width="11.85546875" customWidth="1"/>
    <col min="6926" max="6926" width="19.5703125" customWidth="1"/>
    <col min="6927" max="6927" width="15" customWidth="1"/>
    <col min="7169" max="7169" width="7" customWidth="1"/>
    <col min="7170" max="7170" width="28.140625" bestFit="1" customWidth="1"/>
    <col min="7171" max="7171" width="18.42578125" customWidth="1"/>
    <col min="7172" max="7172" width="13.140625" customWidth="1"/>
    <col min="7173" max="7173" width="17.140625" customWidth="1"/>
    <col min="7174" max="7174" width="10.7109375" customWidth="1"/>
    <col min="7175" max="7175" width="17.85546875" customWidth="1"/>
    <col min="7176" max="7176" width="18" customWidth="1"/>
    <col min="7177" max="7177" width="15.85546875" customWidth="1"/>
    <col min="7178" max="7178" width="15.7109375" customWidth="1"/>
    <col min="7179" max="7179" width="18.140625" customWidth="1"/>
    <col min="7180" max="7181" width="11.85546875" customWidth="1"/>
    <col min="7182" max="7182" width="19.5703125" customWidth="1"/>
    <col min="7183" max="7183" width="15" customWidth="1"/>
    <col min="7425" max="7425" width="7" customWidth="1"/>
    <col min="7426" max="7426" width="28.140625" bestFit="1" customWidth="1"/>
    <col min="7427" max="7427" width="18.42578125" customWidth="1"/>
    <col min="7428" max="7428" width="13.140625" customWidth="1"/>
    <col min="7429" max="7429" width="17.140625" customWidth="1"/>
    <col min="7430" max="7430" width="10.7109375" customWidth="1"/>
    <col min="7431" max="7431" width="17.85546875" customWidth="1"/>
    <col min="7432" max="7432" width="18" customWidth="1"/>
    <col min="7433" max="7433" width="15.85546875" customWidth="1"/>
    <col min="7434" max="7434" width="15.7109375" customWidth="1"/>
    <col min="7435" max="7435" width="18.140625" customWidth="1"/>
    <col min="7436" max="7437" width="11.85546875" customWidth="1"/>
    <col min="7438" max="7438" width="19.5703125" customWidth="1"/>
    <col min="7439" max="7439" width="15" customWidth="1"/>
    <col min="7681" max="7681" width="7" customWidth="1"/>
    <col min="7682" max="7682" width="28.140625" bestFit="1" customWidth="1"/>
    <col min="7683" max="7683" width="18.42578125" customWidth="1"/>
    <col min="7684" max="7684" width="13.140625" customWidth="1"/>
    <col min="7685" max="7685" width="17.140625" customWidth="1"/>
    <col min="7686" max="7686" width="10.7109375" customWidth="1"/>
    <col min="7687" max="7687" width="17.85546875" customWidth="1"/>
    <col min="7688" max="7688" width="18" customWidth="1"/>
    <col min="7689" max="7689" width="15.85546875" customWidth="1"/>
    <col min="7690" max="7690" width="15.7109375" customWidth="1"/>
    <col min="7691" max="7691" width="18.140625" customWidth="1"/>
    <col min="7692" max="7693" width="11.85546875" customWidth="1"/>
    <col min="7694" max="7694" width="19.5703125" customWidth="1"/>
    <col min="7695" max="7695" width="15" customWidth="1"/>
    <col min="7937" max="7937" width="7" customWidth="1"/>
    <col min="7938" max="7938" width="28.140625" bestFit="1" customWidth="1"/>
    <col min="7939" max="7939" width="18.42578125" customWidth="1"/>
    <col min="7940" max="7940" width="13.140625" customWidth="1"/>
    <col min="7941" max="7941" width="17.140625" customWidth="1"/>
    <col min="7942" max="7942" width="10.7109375" customWidth="1"/>
    <col min="7943" max="7943" width="17.85546875" customWidth="1"/>
    <col min="7944" max="7944" width="18" customWidth="1"/>
    <col min="7945" max="7945" width="15.85546875" customWidth="1"/>
    <col min="7946" max="7946" width="15.7109375" customWidth="1"/>
    <col min="7947" max="7947" width="18.140625" customWidth="1"/>
    <col min="7948" max="7949" width="11.85546875" customWidth="1"/>
    <col min="7950" max="7950" width="19.5703125" customWidth="1"/>
    <col min="7951" max="7951" width="15" customWidth="1"/>
    <col min="8193" max="8193" width="7" customWidth="1"/>
    <col min="8194" max="8194" width="28.140625" bestFit="1" customWidth="1"/>
    <col min="8195" max="8195" width="18.42578125" customWidth="1"/>
    <col min="8196" max="8196" width="13.140625" customWidth="1"/>
    <col min="8197" max="8197" width="17.140625" customWidth="1"/>
    <col min="8198" max="8198" width="10.7109375" customWidth="1"/>
    <col min="8199" max="8199" width="17.85546875" customWidth="1"/>
    <col min="8200" max="8200" width="18" customWidth="1"/>
    <col min="8201" max="8201" width="15.85546875" customWidth="1"/>
    <col min="8202" max="8202" width="15.7109375" customWidth="1"/>
    <col min="8203" max="8203" width="18.140625" customWidth="1"/>
    <col min="8204" max="8205" width="11.85546875" customWidth="1"/>
    <col min="8206" max="8206" width="19.5703125" customWidth="1"/>
    <col min="8207" max="8207" width="15" customWidth="1"/>
    <col min="8449" max="8449" width="7" customWidth="1"/>
    <col min="8450" max="8450" width="28.140625" bestFit="1" customWidth="1"/>
    <col min="8451" max="8451" width="18.42578125" customWidth="1"/>
    <col min="8452" max="8452" width="13.140625" customWidth="1"/>
    <col min="8453" max="8453" width="17.140625" customWidth="1"/>
    <col min="8454" max="8454" width="10.7109375" customWidth="1"/>
    <col min="8455" max="8455" width="17.85546875" customWidth="1"/>
    <col min="8456" max="8456" width="18" customWidth="1"/>
    <col min="8457" max="8457" width="15.85546875" customWidth="1"/>
    <col min="8458" max="8458" width="15.7109375" customWidth="1"/>
    <col min="8459" max="8459" width="18.140625" customWidth="1"/>
    <col min="8460" max="8461" width="11.85546875" customWidth="1"/>
    <col min="8462" max="8462" width="19.5703125" customWidth="1"/>
    <col min="8463" max="8463" width="15" customWidth="1"/>
    <col min="8705" max="8705" width="7" customWidth="1"/>
    <col min="8706" max="8706" width="28.140625" bestFit="1" customWidth="1"/>
    <col min="8707" max="8707" width="18.42578125" customWidth="1"/>
    <col min="8708" max="8708" width="13.140625" customWidth="1"/>
    <col min="8709" max="8709" width="17.140625" customWidth="1"/>
    <col min="8710" max="8710" width="10.7109375" customWidth="1"/>
    <col min="8711" max="8711" width="17.85546875" customWidth="1"/>
    <col min="8712" max="8712" width="18" customWidth="1"/>
    <col min="8713" max="8713" width="15.85546875" customWidth="1"/>
    <col min="8714" max="8714" width="15.7109375" customWidth="1"/>
    <col min="8715" max="8715" width="18.140625" customWidth="1"/>
    <col min="8716" max="8717" width="11.85546875" customWidth="1"/>
    <col min="8718" max="8718" width="19.5703125" customWidth="1"/>
    <col min="8719" max="8719" width="15" customWidth="1"/>
    <col min="8961" max="8961" width="7" customWidth="1"/>
    <col min="8962" max="8962" width="28.140625" bestFit="1" customWidth="1"/>
    <col min="8963" max="8963" width="18.42578125" customWidth="1"/>
    <col min="8964" max="8964" width="13.140625" customWidth="1"/>
    <col min="8965" max="8965" width="17.140625" customWidth="1"/>
    <col min="8966" max="8966" width="10.7109375" customWidth="1"/>
    <col min="8967" max="8967" width="17.85546875" customWidth="1"/>
    <col min="8968" max="8968" width="18" customWidth="1"/>
    <col min="8969" max="8969" width="15.85546875" customWidth="1"/>
    <col min="8970" max="8970" width="15.7109375" customWidth="1"/>
    <col min="8971" max="8971" width="18.140625" customWidth="1"/>
    <col min="8972" max="8973" width="11.85546875" customWidth="1"/>
    <col min="8974" max="8974" width="19.5703125" customWidth="1"/>
    <col min="8975" max="8975" width="15" customWidth="1"/>
    <col min="9217" max="9217" width="7" customWidth="1"/>
    <col min="9218" max="9218" width="28.140625" bestFit="1" customWidth="1"/>
    <col min="9219" max="9219" width="18.42578125" customWidth="1"/>
    <col min="9220" max="9220" width="13.140625" customWidth="1"/>
    <col min="9221" max="9221" width="17.140625" customWidth="1"/>
    <col min="9222" max="9222" width="10.7109375" customWidth="1"/>
    <col min="9223" max="9223" width="17.85546875" customWidth="1"/>
    <col min="9224" max="9224" width="18" customWidth="1"/>
    <col min="9225" max="9225" width="15.85546875" customWidth="1"/>
    <col min="9226" max="9226" width="15.7109375" customWidth="1"/>
    <col min="9227" max="9227" width="18.140625" customWidth="1"/>
    <col min="9228" max="9229" width="11.85546875" customWidth="1"/>
    <col min="9230" max="9230" width="19.5703125" customWidth="1"/>
    <col min="9231" max="9231" width="15" customWidth="1"/>
    <col min="9473" max="9473" width="7" customWidth="1"/>
    <col min="9474" max="9474" width="28.140625" bestFit="1" customWidth="1"/>
    <col min="9475" max="9475" width="18.42578125" customWidth="1"/>
    <col min="9476" max="9476" width="13.140625" customWidth="1"/>
    <col min="9477" max="9477" width="17.140625" customWidth="1"/>
    <col min="9478" max="9478" width="10.7109375" customWidth="1"/>
    <col min="9479" max="9479" width="17.85546875" customWidth="1"/>
    <col min="9480" max="9480" width="18" customWidth="1"/>
    <col min="9481" max="9481" width="15.85546875" customWidth="1"/>
    <col min="9482" max="9482" width="15.7109375" customWidth="1"/>
    <col min="9483" max="9483" width="18.140625" customWidth="1"/>
    <col min="9484" max="9485" width="11.85546875" customWidth="1"/>
    <col min="9486" max="9486" width="19.5703125" customWidth="1"/>
    <col min="9487" max="9487" width="15" customWidth="1"/>
    <col min="9729" max="9729" width="7" customWidth="1"/>
    <col min="9730" max="9730" width="28.140625" bestFit="1" customWidth="1"/>
    <col min="9731" max="9731" width="18.42578125" customWidth="1"/>
    <col min="9732" max="9732" width="13.140625" customWidth="1"/>
    <col min="9733" max="9733" width="17.140625" customWidth="1"/>
    <col min="9734" max="9734" width="10.7109375" customWidth="1"/>
    <col min="9735" max="9735" width="17.85546875" customWidth="1"/>
    <col min="9736" max="9736" width="18" customWidth="1"/>
    <col min="9737" max="9737" width="15.85546875" customWidth="1"/>
    <col min="9738" max="9738" width="15.7109375" customWidth="1"/>
    <col min="9739" max="9739" width="18.140625" customWidth="1"/>
    <col min="9740" max="9741" width="11.85546875" customWidth="1"/>
    <col min="9742" max="9742" width="19.5703125" customWidth="1"/>
    <col min="9743" max="9743" width="15" customWidth="1"/>
    <col min="9985" max="9985" width="7" customWidth="1"/>
    <col min="9986" max="9986" width="28.140625" bestFit="1" customWidth="1"/>
    <col min="9987" max="9987" width="18.42578125" customWidth="1"/>
    <col min="9988" max="9988" width="13.140625" customWidth="1"/>
    <col min="9989" max="9989" width="17.140625" customWidth="1"/>
    <col min="9990" max="9990" width="10.7109375" customWidth="1"/>
    <col min="9991" max="9991" width="17.85546875" customWidth="1"/>
    <col min="9992" max="9992" width="18" customWidth="1"/>
    <col min="9993" max="9993" width="15.85546875" customWidth="1"/>
    <col min="9994" max="9994" width="15.7109375" customWidth="1"/>
    <col min="9995" max="9995" width="18.140625" customWidth="1"/>
    <col min="9996" max="9997" width="11.85546875" customWidth="1"/>
    <col min="9998" max="9998" width="19.5703125" customWidth="1"/>
    <col min="9999" max="9999" width="15" customWidth="1"/>
    <col min="10241" max="10241" width="7" customWidth="1"/>
    <col min="10242" max="10242" width="28.140625" bestFit="1" customWidth="1"/>
    <col min="10243" max="10243" width="18.42578125" customWidth="1"/>
    <col min="10244" max="10244" width="13.140625" customWidth="1"/>
    <col min="10245" max="10245" width="17.140625" customWidth="1"/>
    <col min="10246" max="10246" width="10.7109375" customWidth="1"/>
    <col min="10247" max="10247" width="17.85546875" customWidth="1"/>
    <col min="10248" max="10248" width="18" customWidth="1"/>
    <col min="10249" max="10249" width="15.85546875" customWidth="1"/>
    <col min="10250" max="10250" width="15.7109375" customWidth="1"/>
    <col min="10251" max="10251" width="18.140625" customWidth="1"/>
    <col min="10252" max="10253" width="11.85546875" customWidth="1"/>
    <col min="10254" max="10254" width="19.5703125" customWidth="1"/>
    <col min="10255" max="10255" width="15" customWidth="1"/>
    <col min="10497" max="10497" width="7" customWidth="1"/>
    <col min="10498" max="10498" width="28.140625" bestFit="1" customWidth="1"/>
    <col min="10499" max="10499" width="18.42578125" customWidth="1"/>
    <col min="10500" max="10500" width="13.140625" customWidth="1"/>
    <col min="10501" max="10501" width="17.140625" customWidth="1"/>
    <col min="10502" max="10502" width="10.7109375" customWidth="1"/>
    <col min="10503" max="10503" width="17.85546875" customWidth="1"/>
    <col min="10504" max="10504" width="18" customWidth="1"/>
    <col min="10505" max="10505" width="15.85546875" customWidth="1"/>
    <col min="10506" max="10506" width="15.7109375" customWidth="1"/>
    <col min="10507" max="10507" width="18.140625" customWidth="1"/>
    <col min="10508" max="10509" width="11.85546875" customWidth="1"/>
    <col min="10510" max="10510" width="19.5703125" customWidth="1"/>
    <col min="10511" max="10511" width="15" customWidth="1"/>
    <col min="10753" max="10753" width="7" customWidth="1"/>
    <col min="10754" max="10754" width="28.140625" bestFit="1" customWidth="1"/>
    <col min="10755" max="10755" width="18.42578125" customWidth="1"/>
    <col min="10756" max="10756" width="13.140625" customWidth="1"/>
    <col min="10757" max="10757" width="17.140625" customWidth="1"/>
    <col min="10758" max="10758" width="10.7109375" customWidth="1"/>
    <col min="10759" max="10759" width="17.85546875" customWidth="1"/>
    <col min="10760" max="10760" width="18" customWidth="1"/>
    <col min="10761" max="10761" width="15.85546875" customWidth="1"/>
    <col min="10762" max="10762" width="15.7109375" customWidth="1"/>
    <col min="10763" max="10763" width="18.140625" customWidth="1"/>
    <col min="10764" max="10765" width="11.85546875" customWidth="1"/>
    <col min="10766" max="10766" width="19.5703125" customWidth="1"/>
    <col min="10767" max="10767" width="15" customWidth="1"/>
    <col min="11009" max="11009" width="7" customWidth="1"/>
    <col min="11010" max="11010" width="28.140625" bestFit="1" customWidth="1"/>
    <col min="11011" max="11011" width="18.42578125" customWidth="1"/>
    <col min="11012" max="11012" width="13.140625" customWidth="1"/>
    <col min="11013" max="11013" width="17.140625" customWidth="1"/>
    <col min="11014" max="11014" width="10.7109375" customWidth="1"/>
    <col min="11015" max="11015" width="17.85546875" customWidth="1"/>
    <col min="11016" max="11016" width="18" customWidth="1"/>
    <col min="11017" max="11017" width="15.85546875" customWidth="1"/>
    <col min="11018" max="11018" width="15.7109375" customWidth="1"/>
    <col min="11019" max="11019" width="18.140625" customWidth="1"/>
    <col min="11020" max="11021" width="11.85546875" customWidth="1"/>
    <col min="11022" max="11022" width="19.5703125" customWidth="1"/>
    <col min="11023" max="11023" width="15" customWidth="1"/>
    <col min="11265" max="11265" width="7" customWidth="1"/>
    <col min="11266" max="11266" width="28.140625" bestFit="1" customWidth="1"/>
    <col min="11267" max="11267" width="18.42578125" customWidth="1"/>
    <col min="11268" max="11268" width="13.140625" customWidth="1"/>
    <col min="11269" max="11269" width="17.140625" customWidth="1"/>
    <col min="11270" max="11270" width="10.7109375" customWidth="1"/>
    <col min="11271" max="11271" width="17.85546875" customWidth="1"/>
    <col min="11272" max="11272" width="18" customWidth="1"/>
    <col min="11273" max="11273" width="15.85546875" customWidth="1"/>
    <col min="11274" max="11274" width="15.7109375" customWidth="1"/>
    <col min="11275" max="11275" width="18.140625" customWidth="1"/>
    <col min="11276" max="11277" width="11.85546875" customWidth="1"/>
    <col min="11278" max="11278" width="19.5703125" customWidth="1"/>
    <col min="11279" max="11279" width="15" customWidth="1"/>
    <col min="11521" max="11521" width="7" customWidth="1"/>
    <col min="11522" max="11522" width="28.140625" bestFit="1" customWidth="1"/>
    <col min="11523" max="11523" width="18.42578125" customWidth="1"/>
    <col min="11524" max="11524" width="13.140625" customWidth="1"/>
    <col min="11525" max="11525" width="17.140625" customWidth="1"/>
    <col min="11526" max="11526" width="10.7109375" customWidth="1"/>
    <col min="11527" max="11527" width="17.85546875" customWidth="1"/>
    <col min="11528" max="11528" width="18" customWidth="1"/>
    <col min="11529" max="11529" width="15.85546875" customWidth="1"/>
    <col min="11530" max="11530" width="15.7109375" customWidth="1"/>
    <col min="11531" max="11531" width="18.140625" customWidth="1"/>
    <col min="11532" max="11533" width="11.85546875" customWidth="1"/>
    <col min="11534" max="11534" width="19.5703125" customWidth="1"/>
    <col min="11535" max="11535" width="15" customWidth="1"/>
    <col min="11777" max="11777" width="7" customWidth="1"/>
    <col min="11778" max="11778" width="28.140625" bestFit="1" customWidth="1"/>
    <col min="11779" max="11779" width="18.42578125" customWidth="1"/>
    <col min="11780" max="11780" width="13.140625" customWidth="1"/>
    <col min="11781" max="11781" width="17.140625" customWidth="1"/>
    <col min="11782" max="11782" width="10.7109375" customWidth="1"/>
    <col min="11783" max="11783" width="17.85546875" customWidth="1"/>
    <col min="11784" max="11784" width="18" customWidth="1"/>
    <col min="11785" max="11785" width="15.85546875" customWidth="1"/>
    <col min="11786" max="11786" width="15.7109375" customWidth="1"/>
    <col min="11787" max="11787" width="18.140625" customWidth="1"/>
    <col min="11788" max="11789" width="11.85546875" customWidth="1"/>
    <col min="11790" max="11790" width="19.5703125" customWidth="1"/>
    <col min="11791" max="11791" width="15" customWidth="1"/>
    <col min="12033" max="12033" width="7" customWidth="1"/>
    <col min="12034" max="12034" width="28.140625" bestFit="1" customWidth="1"/>
    <col min="12035" max="12035" width="18.42578125" customWidth="1"/>
    <col min="12036" max="12036" width="13.140625" customWidth="1"/>
    <col min="12037" max="12037" width="17.140625" customWidth="1"/>
    <col min="12038" max="12038" width="10.7109375" customWidth="1"/>
    <col min="12039" max="12039" width="17.85546875" customWidth="1"/>
    <col min="12040" max="12040" width="18" customWidth="1"/>
    <col min="12041" max="12041" width="15.85546875" customWidth="1"/>
    <col min="12042" max="12042" width="15.7109375" customWidth="1"/>
    <col min="12043" max="12043" width="18.140625" customWidth="1"/>
    <col min="12044" max="12045" width="11.85546875" customWidth="1"/>
    <col min="12046" max="12046" width="19.5703125" customWidth="1"/>
    <col min="12047" max="12047" width="15" customWidth="1"/>
    <col min="12289" max="12289" width="7" customWidth="1"/>
    <col min="12290" max="12290" width="28.140625" bestFit="1" customWidth="1"/>
    <col min="12291" max="12291" width="18.42578125" customWidth="1"/>
    <col min="12292" max="12292" width="13.140625" customWidth="1"/>
    <col min="12293" max="12293" width="17.140625" customWidth="1"/>
    <col min="12294" max="12294" width="10.7109375" customWidth="1"/>
    <col min="12295" max="12295" width="17.85546875" customWidth="1"/>
    <col min="12296" max="12296" width="18" customWidth="1"/>
    <col min="12297" max="12297" width="15.85546875" customWidth="1"/>
    <col min="12298" max="12298" width="15.7109375" customWidth="1"/>
    <col min="12299" max="12299" width="18.140625" customWidth="1"/>
    <col min="12300" max="12301" width="11.85546875" customWidth="1"/>
    <col min="12302" max="12302" width="19.5703125" customWidth="1"/>
    <col min="12303" max="12303" width="15" customWidth="1"/>
    <col min="12545" max="12545" width="7" customWidth="1"/>
    <col min="12546" max="12546" width="28.140625" bestFit="1" customWidth="1"/>
    <col min="12547" max="12547" width="18.42578125" customWidth="1"/>
    <col min="12548" max="12548" width="13.140625" customWidth="1"/>
    <col min="12549" max="12549" width="17.140625" customWidth="1"/>
    <col min="12550" max="12550" width="10.7109375" customWidth="1"/>
    <col min="12551" max="12551" width="17.85546875" customWidth="1"/>
    <col min="12552" max="12552" width="18" customWidth="1"/>
    <col min="12553" max="12553" width="15.85546875" customWidth="1"/>
    <col min="12554" max="12554" width="15.7109375" customWidth="1"/>
    <col min="12555" max="12555" width="18.140625" customWidth="1"/>
    <col min="12556" max="12557" width="11.85546875" customWidth="1"/>
    <col min="12558" max="12558" width="19.5703125" customWidth="1"/>
    <col min="12559" max="12559" width="15" customWidth="1"/>
    <col min="12801" max="12801" width="7" customWidth="1"/>
    <col min="12802" max="12802" width="28.140625" bestFit="1" customWidth="1"/>
    <col min="12803" max="12803" width="18.42578125" customWidth="1"/>
    <col min="12804" max="12804" width="13.140625" customWidth="1"/>
    <col min="12805" max="12805" width="17.140625" customWidth="1"/>
    <col min="12806" max="12806" width="10.7109375" customWidth="1"/>
    <col min="12807" max="12807" width="17.85546875" customWidth="1"/>
    <col min="12808" max="12808" width="18" customWidth="1"/>
    <col min="12809" max="12809" width="15.85546875" customWidth="1"/>
    <col min="12810" max="12810" width="15.7109375" customWidth="1"/>
    <col min="12811" max="12811" width="18.140625" customWidth="1"/>
    <col min="12812" max="12813" width="11.85546875" customWidth="1"/>
    <col min="12814" max="12814" width="19.5703125" customWidth="1"/>
    <col min="12815" max="12815" width="15" customWidth="1"/>
    <col min="13057" max="13057" width="7" customWidth="1"/>
    <col min="13058" max="13058" width="28.140625" bestFit="1" customWidth="1"/>
    <col min="13059" max="13059" width="18.42578125" customWidth="1"/>
    <col min="13060" max="13060" width="13.140625" customWidth="1"/>
    <col min="13061" max="13061" width="17.140625" customWidth="1"/>
    <col min="13062" max="13062" width="10.7109375" customWidth="1"/>
    <col min="13063" max="13063" width="17.85546875" customWidth="1"/>
    <col min="13064" max="13064" width="18" customWidth="1"/>
    <col min="13065" max="13065" width="15.85546875" customWidth="1"/>
    <col min="13066" max="13066" width="15.7109375" customWidth="1"/>
    <col min="13067" max="13067" width="18.140625" customWidth="1"/>
    <col min="13068" max="13069" width="11.85546875" customWidth="1"/>
    <col min="13070" max="13070" width="19.5703125" customWidth="1"/>
    <col min="13071" max="13071" width="15" customWidth="1"/>
    <col min="13313" max="13313" width="7" customWidth="1"/>
    <col min="13314" max="13314" width="28.140625" bestFit="1" customWidth="1"/>
    <col min="13315" max="13315" width="18.42578125" customWidth="1"/>
    <col min="13316" max="13316" width="13.140625" customWidth="1"/>
    <col min="13317" max="13317" width="17.140625" customWidth="1"/>
    <col min="13318" max="13318" width="10.7109375" customWidth="1"/>
    <col min="13319" max="13319" width="17.85546875" customWidth="1"/>
    <col min="13320" max="13320" width="18" customWidth="1"/>
    <col min="13321" max="13321" width="15.85546875" customWidth="1"/>
    <col min="13322" max="13322" width="15.7109375" customWidth="1"/>
    <col min="13323" max="13323" width="18.140625" customWidth="1"/>
    <col min="13324" max="13325" width="11.85546875" customWidth="1"/>
    <col min="13326" max="13326" width="19.5703125" customWidth="1"/>
    <col min="13327" max="13327" width="15" customWidth="1"/>
    <col min="13569" max="13569" width="7" customWidth="1"/>
    <col min="13570" max="13570" width="28.140625" bestFit="1" customWidth="1"/>
    <col min="13571" max="13571" width="18.42578125" customWidth="1"/>
    <col min="13572" max="13572" width="13.140625" customWidth="1"/>
    <col min="13573" max="13573" width="17.140625" customWidth="1"/>
    <col min="13574" max="13574" width="10.7109375" customWidth="1"/>
    <col min="13575" max="13575" width="17.85546875" customWidth="1"/>
    <col min="13576" max="13576" width="18" customWidth="1"/>
    <col min="13577" max="13577" width="15.85546875" customWidth="1"/>
    <col min="13578" max="13578" width="15.7109375" customWidth="1"/>
    <col min="13579" max="13579" width="18.140625" customWidth="1"/>
    <col min="13580" max="13581" width="11.85546875" customWidth="1"/>
    <col min="13582" max="13582" width="19.5703125" customWidth="1"/>
    <col min="13583" max="13583" width="15" customWidth="1"/>
    <col min="13825" max="13825" width="7" customWidth="1"/>
    <col min="13826" max="13826" width="28.140625" bestFit="1" customWidth="1"/>
    <col min="13827" max="13827" width="18.42578125" customWidth="1"/>
    <col min="13828" max="13828" width="13.140625" customWidth="1"/>
    <col min="13829" max="13829" width="17.140625" customWidth="1"/>
    <col min="13830" max="13830" width="10.7109375" customWidth="1"/>
    <col min="13831" max="13831" width="17.85546875" customWidth="1"/>
    <col min="13832" max="13832" width="18" customWidth="1"/>
    <col min="13833" max="13833" width="15.85546875" customWidth="1"/>
    <col min="13834" max="13834" width="15.7109375" customWidth="1"/>
    <col min="13835" max="13835" width="18.140625" customWidth="1"/>
    <col min="13836" max="13837" width="11.85546875" customWidth="1"/>
    <col min="13838" max="13838" width="19.5703125" customWidth="1"/>
    <col min="13839" max="13839" width="15" customWidth="1"/>
    <col min="14081" max="14081" width="7" customWidth="1"/>
    <col min="14082" max="14082" width="28.140625" bestFit="1" customWidth="1"/>
    <col min="14083" max="14083" width="18.42578125" customWidth="1"/>
    <col min="14084" max="14084" width="13.140625" customWidth="1"/>
    <col min="14085" max="14085" width="17.140625" customWidth="1"/>
    <col min="14086" max="14086" width="10.7109375" customWidth="1"/>
    <col min="14087" max="14087" width="17.85546875" customWidth="1"/>
    <col min="14088" max="14088" width="18" customWidth="1"/>
    <col min="14089" max="14089" width="15.85546875" customWidth="1"/>
    <col min="14090" max="14090" width="15.7109375" customWidth="1"/>
    <col min="14091" max="14091" width="18.140625" customWidth="1"/>
    <col min="14092" max="14093" width="11.85546875" customWidth="1"/>
    <col min="14094" max="14094" width="19.5703125" customWidth="1"/>
    <col min="14095" max="14095" width="15" customWidth="1"/>
    <col min="14337" max="14337" width="7" customWidth="1"/>
    <col min="14338" max="14338" width="28.140625" bestFit="1" customWidth="1"/>
    <col min="14339" max="14339" width="18.42578125" customWidth="1"/>
    <col min="14340" max="14340" width="13.140625" customWidth="1"/>
    <col min="14341" max="14341" width="17.140625" customWidth="1"/>
    <col min="14342" max="14342" width="10.7109375" customWidth="1"/>
    <col min="14343" max="14343" width="17.85546875" customWidth="1"/>
    <col min="14344" max="14344" width="18" customWidth="1"/>
    <col min="14345" max="14345" width="15.85546875" customWidth="1"/>
    <col min="14346" max="14346" width="15.7109375" customWidth="1"/>
    <col min="14347" max="14347" width="18.140625" customWidth="1"/>
    <col min="14348" max="14349" width="11.85546875" customWidth="1"/>
    <col min="14350" max="14350" width="19.5703125" customWidth="1"/>
    <col min="14351" max="14351" width="15" customWidth="1"/>
    <col min="14593" max="14593" width="7" customWidth="1"/>
    <col min="14594" max="14594" width="28.140625" bestFit="1" customWidth="1"/>
    <col min="14595" max="14595" width="18.42578125" customWidth="1"/>
    <col min="14596" max="14596" width="13.140625" customWidth="1"/>
    <col min="14597" max="14597" width="17.140625" customWidth="1"/>
    <col min="14598" max="14598" width="10.7109375" customWidth="1"/>
    <col min="14599" max="14599" width="17.85546875" customWidth="1"/>
    <col min="14600" max="14600" width="18" customWidth="1"/>
    <col min="14601" max="14601" width="15.85546875" customWidth="1"/>
    <col min="14602" max="14602" width="15.7109375" customWidth="1"/>
    <col min="14603" max="14603" width="18.140625" customWidth="1"/>
    <col min="14604" max="14605" width="11.85546875" customWidth="1"/>
    <col min="14606" max="14606" width="19.5703125" customWidth="1"/>
    <col min="14607" max="14607" width="15" customWidth="1"/>
    <col min="14849" max="14849" width="7" customWidth="1"/>
    <col min="14850" max="14850" width="28.140625" bestFit="1" customWidth="1"/>
    <col min="14851" max="14851" width="18.42578125" customWidth="1"/>
    <col min="14852" max="14852" width="13.140625" customWidth="1"/>
    <col min="14853" max="14853" width="17.140625" customWidth="1"/>
    <col min="14854" max="14854" width="10.7109375" customWidth="1"/>
    <col min="14855" max="14855" width="17.85546875" customWidth="1"/>
    <col min="14856" max="14856" width="18" customWidth="1"/>
    <col min="14857" max="14857" width="15.85546875" customWidth="1"/>
    <col min="14858" max="14858" width="15.7109375" customWidth="1"/>
    <col min="14859" max="14859" width="18.140625" customWidth="1"/>
    <col min="14860" max="14861" width="11.85546875" customWidth="1"/>
    <col min="14862" max="14862" width="19.5703125" customWidth="1"/>
    <col min="14863" max="14863" width="15" customWidth="1"/>
    <col min="15105" max="15105" width="7" customWidth="1"/>
    <col min="15106" max="15106" width="28.140625" bestFit="1" customWidth="1"/>
    <col min="15107" max="15107" width="18.42578125" customWidth="1"/>
    <col min="15108" max="15108" width="13.140625" customWidth="1"/>
    <col min="15109" max="15109" width="17.140625" customWidth="1"/>
    <col min="15110" max="15110" width="10.7109375" customWidth="1"/>
    <col min="15111" max="15111" width="17.85546875" customWidth="1"/>
    <col min="15112" max="15112" width="18" customWidth="1"/>
    <col min="15113" max="15113" width="15.85546875" customWidth="1"/>
    <col min="15114" max="15114" width="15.7109375" customWidth="1"/>
    <col min="15115" max="15115" width="18.140625" customWidth="1"/>
    <col min="15116" max="15117" width="11.85546875" customWidth="1"/>
    <col min="15118" max="15118" width="19.5703125" customWidth="1"/>
    <col min="15119" max="15119" width="15" customWidth="1"/>
    <col min="15361" max="15361" width="7" customWidth="1"/>
    <col min="15362" max="15362" width="28.140625" bestFit="1" customWidth="1"/>
    <col min="15363" max="15363" width="18.42578125" customWidth="1"/>
    <col min="15364" max="15364" width="13.140625" customWidth="1"/>
    <col min="15365" max="15365" width="17.140625" customWidth="1"/>
    <col min="15366" max="15366" width="10.7109375" customWidth="1"/>
    <col min="15367" max="15367" width="17.85546875" customWidth="1"/>
    <col min="15368" max="15368" width="18" customWidth="1"/>
    <col min="15369" max="15369" width="15.85546875" customWidth="1"/>
    <col min="15370" max="15370" width="15.7109375" customWidth="1"/>
    <col min="15371" max="15371" width="18.140625" customWidth="1"/>
    <col min="15372" max="15373" width="11.85546875" customWidth="1"/>
    <col min="15374" max="15374" width="19.5703125" customWidth="1"/>
    <col min="15375" max="15375" width="15" customWidth="1"/>
    <col min="15617" max="15617" width="7" customWidth="1"/>
    <col min="15618" max="15618" width="28.140625" bestFit="1" customWidth="1"/>
    <col min="15619" max="15619" width="18.42578125" customWidth="1"/>
    <col min="15620" max="15620" width="13.140625" customWidth="1"/>
    <col min="15621" max="15621" width="17.140625" customWidth="1"/>
    <col min="15622" max="15622" width="10.7109375" customWidth="1"/>
    <col min="15623" max="15623" width="17.85546875" customWidth="1"/>
    <col min="15624" max="15624" width="18" customWidth="1"/>
    <col min="15625" max="15625" width="15.85546875" customWidth="1"/>
    <col min="15626" max="15626" width="15.7109375" customWidth="1"/>
    <col min="15627" max="15627" width="18.140625" customWidth="1"/>
    <col min="15628" max="15629" width="11.85546875" customWidth="1"/>
    <col min="15630" max="15630" width="19.5703125" customWidth="1"/>
    <col min="15631" max="15631" width="15" customWidth="1"/>
    <col min="15873" max="15873" width="7" customWidth="1"/>
    <col min="15874" max="15874" width="28.140625" bestFit="1" customWidth="1"/>
    <col min="15875" max="15875" width="18.42578125" customWidth="1"/>
    <col min="15876" max="15876" width="13.140625" customWidth="1"/>
    <col min="15877" max="15877" width="17.140625" customWidth="1"/>
    <col min="15878" max="15878" width="10.7109375" customWidth="1"/>
    <col min="15879" max="15879" width="17.85546875" customWidth="1"/>
    <col min="15880" max="15880" width="18" customWidth="1"/>
    <col min="15881" max="15881" width="15.85546875" customWidth="1"/>
    <col min="15882" max="15882" width="15.7109375" customWidth="1"/>
    <col min="15883" max="15883" width="18.140625" customWidth="1"/>
    <col min="15884" max="15885" width="11.85546875" customWidth="1"/>
    <col min="15886" max="15886" width="19.5703125" customWidth="1"/>
    <col min="15887" max="15887" width="15" customWidth="1"/>
    <col min="16129" max="16129" width="7" customWidth="1"/>
    <col min="16130" max="16130" width="28.140625" bestFit="1" customWidth="1"/>
    <col min="16131" max="16131" width="18.42578125" customWidth="1"/>
    <col min="16132" max="16132" width="13.140625" customWidth="1"/>
    <col min="16133" max="16133" width="17.140625" customWidth="1"/>
    <col min="16134" max="16134" width="10.7109375" customWidth="1"/>
    <col min="16135" max="16135" width="17.85546875" customWidth="1"/>
    <col min="16136" max="16136" width="18" customWidth="1"/>
    <col min="16137" max="16137" width="15.85546875" customWidth="1"/>
    <col min="16138" max="16138" width="15.7109375" customWidth="1"/>
    <col min="16139" max="16139" width="18.140625" customWidth="1"/>
    <col min="16140" max="16141" width="11.85546875" customWidth="1"/>
    <col min="16142" max="16142" width="19.5703125" customWidth="1"/>
    <col min="16143" max="16143" width="15" customWidth="1"/>
  </cols>
  <sheetData>
    <row r="1" spans="1:15" ht="18.75" x14ac:dyDescent="0.25">
      <c r="B1" s="263"/>
      <c r="C1" s="263"/>
      <c r="D1" s="303" t="s">
        <v>397</v>
      </c>
      <c r="E1" s="303"/>
      <c r="F1" s="303"/>
      <c r="G1" s="303"/>
      <c r="H1" s="303"/>
      <c r="I1" s="303"/>
      <c r="J1" s="303"/>
      <c r="K1" s="303"/>
      <c r="L1" s="263"/>
      <c r="M1" s="263"/>
    </row>
    <row r="2" spans="1:15" ht="22.5" customHeight="1" x14ac:dyDescent="0.25">
      <c r="C2" s="264"/>
      <c r="D2" s="264"/>
      <c r="E2" s="264"/>
      <c r="F2" s="264"/>
      <c r="G2" s="349" t="s">
        <v>321</v>
      </c>
      <c r="H2" s="349"/>
      <c r="I2" s="349"/>
      <c r="J2" s="349"/>
      <c r="K2" s="349"/>
      <c r="L2" s="349"/>
      <c r="M2" s="265"/>
      <c r="N2" s="266" t="s">
        <v>381</v>
      </c>
    </row>
    <row r="3" spans="1:15" ht="15.75" x14ac:dyDescent="0.25">
      <c r="A3" s="305" t="s">
        <v>356</v>
      </c>
      <c r="B3" s="339" t="s">
        <v>339</v>
      </c>
      <c r="C3" s="350" t="s">
        <v>382</v>
      </c>
      <c r="D3" s="351" t="s">
        <v>383</v>
      </c>
      <c r="E3" s="352"/>
      <c r="F3" s="353" t="s">
        <v>384</v>
      </c>
      <c r="G3" s="354"/>
      <c r="H3" s="355" t="s">
        <v>385</v>
      </c>
      <c r="I3" s="357" t="s">
        <v>386</v>
      </c>
      <c r="J3" s="357"/>
      <c r="K3" s="357"/>
      <c r="L3" s="358" t="s">
        <v>387</v>
      </c>
      <c r="M3" s="359"/>
      <c r="N3" s="342" t="s">
        <v>388</v>
      </c>
      <c r="O3" s="344" t="s">
        <v>389</v>
      </c>
    </row>
    <row r="4" spans="1:15" ht="94.5" x14ac:dyDescent="0.25">
      <c r="A4" s="305"/>
      <c r="B4" s="339"/>
      <c r="C4" s="323"/>
      <c r="D4" s="215" t="s">
        <v>349</v>
      </c>
      <c r="E4" s="215" t="s">
        <v>390</v>
      </c>
      <c r="F4" s="267" t="s">
        <v>350</v>
      </c>
      <c r="G4" s="215" t="s">
        <v>391</v>
      </c>
      <c r="H4" s="356"/>
      <c r="I4" s="215" t="s">
        <v>392</v>
      </c>
      <c r="J4" s="215" t="s">
        <v>393</v>
      </c>
      <c r="K4" s="215" t="s">
        <v>394</v>
      </c>
      <c r="L4" s="215" t="s">
        <v>351</v>
      </c>
      <c r="M4" s="215" t="s">
        <v>345</v>
      </c>
      <c r="N4" s="343"/>
      <c r="O4" s="345"/>
    </row>
    <row r="5" spans="1:15" ht="14.25" customHeight="1" x14ac:dyDescent="0.25">
      <c r="A5" s="98" t="s">
        <v>109</v>
      </c>
      <c r="B5" s="216" t="s">
        <v>17</v>
      </c>
      <c r="C5" s="98" t="s">
        <v>18</v>
      </c>
      <c r="D5" s="98" t="s">
        <v>19</v>
      </c>
      <c r="E5" s="98" t="s">
        <v>20</v>
      </c>
      <c r="F5" s="98" t="s">
        <v>21</v>
      </c>
      <c r="G5" s="98" t="s">
        <v>22</v>
      </c>
      <c r="H5" s="98" t="s">
        <v>23</v>
      </c>
      <c r="I5" s="98" t="s">
        <v>24</v>
      </c>
      <c r="J5" s="98" t="s">
        <v>25</v>
      </c>
      <c r="K5" s="98" t="s">
        <v>26</v>
      </c>
      <c r="L5" s="98" t="s">
        <v>110</v>
      </c>
      <c r="M5" s="98" t="s">
        <v>111</v>
      </c>
      <c r="N5" s="216" t="s">
        <v>27</v>
      </c>
      <c r="O5" s="98" t="s">
        <v>28</v>
      </c>
    </row>
    <row r="6" spans="1:15" ht="31.5" x14ac:dyDescent="0.25">
      <c r="A6" s="167">
        <v>1</v>
      </c>
      <c r="B6" s="225" t="s">
        <v>347</v>
      </c>
      <c r="C6" s="226" t="s">
        <v>348</v>
      </c>
      <c r="D6" s="226" t="s">
        <v>349</v>
      </c>
      <c r="E6" s="226"/>
      <c r="F6" s="226" t="s">
        <v>350</v>
      </c>
      <c r="G6" s="226"/>
      <c r="H6" s="227">
        <v>543</v>
      </c>
      <c r="I6" s="227">
        <v>358</v>
      </c>
      <c r="J6" s="227">
        <v>57</v>
      </c>
      <c r="K6" s="227">
        <v>128</v>
      </c>
      <c r="L6" s="226" t="s">
        <v>351</v>
      </c>
      <c r="M6" s="226"/>
      <c r="N6" s="147" t="s">
        <v>352</v>
      </c>
      <c r="O6" s="217">
        <v>1</v>
      </c>
    </row>
    <row r="7" spans="1:15" ht="15.75" x14ac:dyDescent="0.25">
      <c r="A7" s="346" t="s">
        <v>10</v>
      </c>
      <c r="B7" s="347"/>
      <c r="C7" s="74"/>
      <c r="D7" s="74"/>
      <c r="E7" s="74"/>
      <c r="F7" s="74"/>
      <c r="G7" s="74"/>
      <c r="H7" s="245">
        <f>SUM(H6:H6)</f>
        <v>543</v>
      </c>
      <c r="I7" s="245">
        <f>SUM(I6:I6)</f>
        <v>358</v>
      </c>
      <c r="J7" s="245">
        <f>SUM(J6:J6)</f>
        <v>57</v>
      </c>
      <c r="K7" s="245">
        <f>SUM(K6:K6)</f>
        <v>128</v>
      </c>
      <c r="L7" s="74"/>
      <c r="M7" s="74"/>
      <c r="N7" s="74"/>
      <c r="O7" s="74"/>
    </row>
    <row r="9" spans="1:15" ht="20.25" x14ac:dyDescent="0.3">
      <c r="C9" s="268" t="s">
        <v>395</v>
      </c>
      <c r="D9" s="268"/>
      <c r="E9" s="268"/>
      <c r="F9" s="268"/>
      <c r="G9" s="224"/>
    </row>
    <row r="10" spans="1:15" ht="20.25" x14ac:dyDescent="0.3">
      <c r="C10" s="269" t="s">
        <v>396</v>
      </c>
      <c r="D10" s="268"/>
      <c r="E10" s="268"/>
      <c r="F10" s="268"/>
      <c r="G10" s="224"/>
    </row>
    <row r="13" spans="1:15" ht="20.25" x14ac:dyDescent="0.25">
      <c r="B13" s="348" t="s">
        <v>398</v>
      </c>
      <c r="C13" s="348"/>
      <c r="D13" s="348"/>
      <c r="E13" s="348"/>
      <c r="F13" s="348"/>
      <c r="G13" s="348"/>
      <c r="H13" s="348"/>
      <c r="I13" s="348"/>
      <c r="J13" s="348"/>
    </row>
  </sheetData>
  <mergeCells count="14">
    <mergeCell ref="N3:N4"/>
    <mergeCell ref="O3:O4"/>
    <mergeCell ref="A7:B7"/>
    <mergeCell ref="B13:J13"/>
    <mergeCell ref="D1:K1"/>
    <mergeCell ref="G2:L2"/>
    <mergeCell ref="A3:A4"/>
    <mergeCell ref="B3:B4"/>
    <mergeCell ref="C3:C4"/>
    <mergeCell ref="D3:E3"/>
    <mergeCell ref="F3:G3"/>
    <mergeCell ref="H3:H4"/>
    <mergeCell ref="I3:K3"/>
    <mergeCell ref="L3:M3"/>
  </mergeCells>
  <pageMargins left="0.25" right="0.25" top="0.75" bottom="0.75" header="0.3" footer="0.3"/>
  <pageSetup paperSize="9" scale="60" orientation="landscape" horizontalDpi="30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396B-ACEB-4ED1-8EEC-163CF6BFE5F1}">
  <dimension ref="B2:R12"/>
  <sheetViews>
    <sheetView workbookViewId="0">
      <selection activeCell="C12" sqref="C12:M12"/>
    </sheetView>
  </sheetViews>
  <sheetFormatPr defaultRowHeight="15" x14ac:dyDescent="0.25"/>
  <cols>
    <col min="2" max="2" width="7.28515625" customWidth="1"/>
    <col min="3" max="3" width="25.85546875" customWidth="1"/>
    <col min="4" max="4" width="9.42578125" customWidth="1"/>
    <col min="5" max="5" width="9.140625" customWidth="1"/>
    <col min="6" max="6" width="8.85546875" customWidth="1"/>
    <col min="7" max="7" width="6.28515625" customWidth="1"/>
    <col min="8" max="8" width="8.7109375" customWidth="1"/>
    <col min="9" max="9" width="7.28515625" customWidth="1"/>
    <col min="10" max="10" width="10.28515625" customWidth="1"/>
    <col min="11" max="11" width="9.5703125" customWidth="1"/>
    <col min="12" max="12" width="9" customWidth="1"/>
    <col min="14" max="14" width="9.7109375" customWidth="1"/>
    <col min="15" max="15" width="12.85546875" customWidth="1"/>
    <col min="16" max="16" width="8.5703125" customWidth="1"/>
    <col min="17" max="17" width="8.85546875" customWidth="1"/>
    <col min="258" max="258" width="7.28515625" customWidth="1"/>
    <col min="259" max="259" width="25.85546875" customWidth="1"/>
    <col min="260" max="261" width="10.7109375" customWidth="1"/>
    <col min="262" max="262" width="11.140625" customWidth="1"/>
    <col min="263" max="263" width="8.140625" customWidth="1"/>
    <col min="264" max="264" width="11.5703125" customWidth="1"/>
    <col min="265" max="265" width="10.28515625" customWidth="1"/>
    <col min="266" max="266" width="14" customWidth="1"/>
    <col min="267" max="267" width="11.85546875" customWidth="1"/>
    <col min="268" max="268" width="10.85546875" customWidth="1"/>
    <col min="270" max="270" width="15" customWidth="1"/>
    <col min="271" max="271" width="12.85546875" customWidth="1"/>
    <col min="272" max="272" width="12.42578125" customWidth="1"/>
    <col min="273" max="273" width="13.42578125" customWidth="1"/>
    <col min="514" max="514" width="7.28515625" customWidth="1"/>
    <col min="515" max="515" width="25.85546875" customWidth="1"/>
    <col min="516" max="517" width="10.7109375" customWidth="1"/>
    <col min="518" max="518" width="11.140625" customWidth="1"/>
    <col min="519" max="519" width="8.140625" customWidth="1"/>
    <col min="520" max="520" width="11.5703125" customWidth="1"/>
    <col min="521" max="521" width="10.28515625" customWidth="1"/>
    <col min="522" max="522" width="14" customWidth="1"/>
    <col min="523" max="523" width="11.85546875" customWidth="1"/>
    <col min="524" max="524" width="10.85546875" customWidth="1"/>
    <col min="526" max="526" width="15" customWidth="1"/>
    <col min="527" max="527" width="12.85546875" customWidth="1"/>
    <col min="528" max="528" width="12.42578125" customWidth="1"/>
    <col min="529" max="529" width="13.42578125" customWidth="1"/>
    <col min="770" max="770" width="7.28515625" customWidth="1"/>
    <col min="771" max="771" width="25.85546875" customWidth="1"/>
    <col min="772" max="773" width="10.7109375" customWidth="1"/>
    <col min="774" max="774" width="11.140625" customWidth="1"/>
    <col min="775" max="775" width="8.140625" customWidth="1"/>
    <col min="776" max="776" width="11.5703125" customWidth="1"/>
    <col min="777" max="777" width="10.28515625" customWidth="1"/>
    <col min="778" max="778" width="14" customWidth="1"/>
    <col min="779" max="779" width="11.85546875" customWidth="1"/>
    <col min="780" max="780" width="10.85546875" customWidth="1"/>
    <col min="782" max="782" width="15" customWidth="1"/>
    <col min="783" max="783" width="12.85546875" customWidth="1"/>
    <col min="784" max="784" width="12.42578125" customWidth="1"/>
    <col min="785" max="785" width="13.42578125" customWidth="1"/>
    <col min="1026" max="1026" width="7.28515625" customWidth="1"/>
    <col min="1027" max="1027" width="25.85546875" customWidth="1"/>
    <col min="1028" max="1029" width="10.7109375" customWidth="1"/>
    <col min="1030" max="1030" width="11.140625" customWidth="1"/>
    <col min="1031" max="1031" width="8.140625" customWidth="1"/>
    <col min="1032" max="1032" width="11.5703125" customWidth="1"/>
    <col min="1033" max="1033" width="10.28515625" customWidth="1"/>
    <col min="1034" max="1034" width="14" customWidth="1"/>
    <col min="1035" max="1035" width="11.85546875" customWidth="1"/>
    <col min="1036" max="1036" width="10.85546875" customWidth="1"/>
    <col min="1038" max="1038" width="15" customWidth="1"/>
    <col min="1039" max="1039" width="12.85546875" customWidth="1"/>
    <col min="1040" max="1040" width="12.42578125" customWidth="1"/>
    <col min="1041" max="1041" width="13.42578125" customWidth="1"/>
    <col min="1282" max="1282" width="7.28515625" customWidth="1"/>
    <col min="1283" max="1283" width="25.85546875" customWidth="1"/>
    <col min="1284" max="1285" width="10.7109375" customWidth="1"/>
    <col min="1286" max="1286" width="11.140625" customWidth="1"/>
    <col min="1287" max="1287" width="8.140625" customWidth="1"/>
    <col min="1288" max="1288" width="11.5703125" customWidth="1"/>
    <col min="1289" max="1289" width="10.28515625" customWidth="1"/>
    <col min="1290" max="1290" width="14" customWidth="1"/>
    <col min="1291" max="1291" width="11.85546875" customWidth="1"/>
    <col min="1292" max="1292" width="10.85546875" customWidth="1"/>
    <col min="1294" max="1294" width="15" customWidth="1"/>
    <col min="1295" max="1295" width="12.85546875" customWidth="1"/>
    <col min="1296" max="1296" width="12.42578125" customWidth="1"/>
    <col min="1297" max="1297" width="13.42578125" customWidth="1"/>
    <col min="1538" max="1538" width="7.28515625" customWidth="1"/>
    <col min="1539" max="1539" width="25.85546875" customWidth="1"/>
    <col min="1540" max="1541" width="10.7109375" customWidth="1"/>
    <col min="1542" max="1542" width="11.140625" customWidth="1"/>
    <col min="1543" max="1543" width="8.140625" customWidth="1"/>
    <col min="1544" max="1544" width="11.5703125" customWidth="1"/>
    <col min="1545" max="1545" width="10.28515625" customWidth="1"/>
    <col min="1546" max="1546" width="14" customWidth="1"/>
    <col min="1547" max="1547" width="11.85546875" customWidth="1"/>
    <col min="1548" max="1548" width="10.85546875" customWidth="1"/>
    <col min="1550" max="1550" width="15" customWidth="1"/>
    <col min="1551" max="1551" width="12.85546875" customWidth="1"/>
    <col min="1552" max="1552" width="12.42578125" customWidth="1"/>
    <col min="1553" max="1553" width="13.42578125" customWidth="1"/>
    <col min="1794" max="1794" width="7.28515625" customWidth="1"/>
    <col min="1795" max="1795" width="25.85546875" customWidth="1"/>
    <col min="1796" max="1797" width="10.7109375" customWidth="1"/>
    <col min="1798" max="1798" width="11.140625" customWidth="1"/>
    <col min="1799" max="1799" width="8.140625" customWidth="1"/>
    <col min="1800" max="1800" width="11.5703125" customWidth="1"/>
    <col min="1801" max="1801" width="10.28515625" customWidth="1"/>
    <col min="1802" max="1802" width="14" customWidth="1"/>
    <col min="1803" max="1803" width="11.85546875" customWidth="1"/>
    <col min="1804" max="1804" width="10.85546875" customWidth="1"/>
    <col min="1806" max="1806" width="15" customWidth="1"/>
    <col min="1807" max="1807" width="12.85546875" customWidth="1"/>
    <col min="1808" max="1808" width="12.42578125" customWidth="1"/>
    <col min="1809" max="1809" width="13.42578125" customWidth="1"/>
    <col min="2050" max="2050" width="7.28515625" customWidth="1"/>
    <col min="2051" max="2051" width="25.85546875" customWidth="1"/>
    <col min="2052" max="2053" width="10.7109375" customWidth="1"/>
    <col min="2054" max="2054" width="11.140625" customWidth="1"/>
    <col min="2055" max="2055" width="8.140625" customWidth="1"/>
    <col min="2056" max="2056" width="11.5703125" customWidth="1"/>
    <col min="2057" max="2057" width="10.28515625" customWidth="1"/>
    <col min="2058" max="2058" width="14" customWidth="1"/>
    <col min="2059" max="2059" width="11.85546875" customWidth="1"/>
    <col min="2060" max="2060" width="10.85546875" customWidth="1"/>
    <col min="2062" max="2062" width="15" customWidth="1"/>
    <col min="2063" max="2063" width="12.85546875" customWidth="1"/>
    <col min="2064" max="2064" width="12.42578125" customWidth="1"/>
    <col min="2065" max="2065" width="13.42578125" customWidth="1"/>
    <col min="2306" max="2306" width="7.28515625" customWidth="1"/>
    <col min="2307" max="2307" width="25.85546875" customWidth="1"/>
    <col min="2308" max="2309" width="10.7109375" customWidth="1"/>
    <col min="2310" max="2310" width="11.140625" customWidth="1"/>
    <col min="2311" max="2311" width="8.140625" customWidth="1"/>
    <col min="2312" max="2312" width="11.5703125" customWidth="1"/>
    <col min="2313" max="2313" width="10.28515625" customWidth="1"/>
    <col min="2314" max="2314" width="14" customWidth="1"/>
    <col min="2315" max="2315" width="11.85546875" customWidth="1"/>
    <col min="2316" max="2316" width="10.85546875" customWidth="1"/>
    <col min="2318" max="2318" width="15" customWidth="1"/>
    <col min="2319" max="2319" width="12.85546875" customWidth="1"/>
    <col min="2320" max="2320" width="12.42578125" customWidth="1"/>
    <col min="2321" max="2321" width="13.42578125" customWidth="1"/>
    <col min="2562" max="2562" width="7.28515625" customWidth="1"/>
    <col min="2563" max="2563" width="25.85546875" customWidth="1"/>
    <col min="2564" max="2565" width="10.7109375" customWidth="1"/>
    <col min="2566" max="2566" width="11.140625" customWidth="1"/>
    <col min="2567" max="2567" width="8.140625" customWidth="1"/>
    <col min="2568" max="2568" width="11.5703125" customWidth="1"/>
    <col min="2569" max="2569" width="10.28515625" customWidth="1"/>
    <col min="2570" max="2570" width="14" customWidth="1"/>
    <col min="2571" max="2571" width="11.85546875" customWidth="1"/>
    <col min="2572" max="2572" width="10.85546875" customWidth="1"/>
    <col min="2574" max="2574" width="15" customWidth="1"/>
    <col min="2575" max="2575" width="12.85546875" customWidth="1"/>
    <col min="2576" max="2576" width="12.42578125" customWidth="1"/>
    <col min="2577" max="2577" width="13.42578125" customWidth="1"/>
    <col min="2818" max="2818" width="7.28515625" customWidth="1"/>
    <col min="2819" max="2819" width="25.85546875" customWidth="1"/>
    <col min="2820" max="2821" width="10.7109375" customWidth="1"/>
    <col min="2822" max="2822" width="11.140625" customWidth="1"/>
    <col min="2823" max="2823" width="8.140625" customWidth="1"/>
    <col min="2824" max="2824" width="11.5703125" customWidth="1"/>
    <col min="2825" max="2825" width="10.28515625" customWidth="1"/>
    <col min="2826" max="2826" width="14" customWidth="1"/>
    <col min="2827" max="2827" width="11.85546875" customWidth="1"/>
    <col min="2828" max="2828" width="10.85546875" customWidth="1"/>
    <col min="2830" max="2830" width="15" customWidth="1"/>
    <col min="2831" max="2831" width="12.85546875" customWidth="1"/>
    <col min="2832" max="2832" width="12.42578125" customWidth="1"/>
    <col min="2833" max="2833" width="13.42578125" customWidth="1"/>
    <col min="3074" max="3074" width="7.28515625" customWidth="1"/>
    <col min="3075" max="3075" width="25.85546875" customWidth="1"/>
    <col min="3076" max="3077" width="10.7109375" customWidth="1"/>
    <col min="3078" max="3078" width="11.140625" customWidth="1"/>
    <col min="3079" max="3079" width="8.140625" customWidth="1"/>
    <col min="3080" max="3080" width="11.5703125" customWidth="1"/>
    <col min="3081" max="3081" width="10.28515625" customWidth="1"/>
    <col min="3082" max="3082" width="14" customWidth="1"/>
    <col min="3083" max="3083" width="11.85546875" customWidth="1"/>
    <col min="3084" max="3084" width="10.85546875" customWidth="1"/>
    <col min="3086" max="3086" width="15" customWidth="1"/>
    <col min="3087" max="3087" width="12.85546875" customWidth="1"/>
    <col min="3088" max="3088" width="12.42578125" customWidth="1"/>
    <col min="3089" max="3089" width="13.42578125" customWidth="1"/>
    <col min="3330" max="3330" width="7.28515625" customWidth="1"/>
    <col min="3331" max="3331" width="25.85546875" customWidth="1"/>
    <col min="3332" max="3333" width="10.7109375" customWidth="1"/>
    <col min="3334" max="3334" width="11.140625" customWidth="1"/>
    <col min="3335" max="3335" width="8.140625" customWidth="1"/>
    <col min="3336" max="3336" width="11.5703125" customWidth="1"/>
    <col min="3337" max="3337" width="10.28515625" customWidth="1"/>
    <col min="3338" max="3338" width="14" customWidth="1"/>
    <col min="3339" max="3339" width="11.85546875" customWidth="1"/>
    <col min="3340" max="3340" width="10.85546875" customWidth="1"/>
    <col min="3342" max="3342" width="15" customWidth="1"/>
    <col min="3343" max="3343" width="12.85546875" customWidth="1"/>
    <col min="3344" max="3344" width="12.42578125" customWidth="1"/>
    <col min="3345" max="3345" width="13.42578125" customWidth="1"/>
    <col min="3586" max="3586" width="7.28515625" customWidth="1"/>
    <col min="3587" max="3587" width="25.85546875" customWidth="1"/>
    <col min="3588" max="3589" width="10.7109375" customWidth="1"/>
    <col min="3590" max="3590" width="11.140625" customWidth="1"/>
    <col min="3591" max="3591" width="8.140625" customWidth="1"/>
    <col min="3592" max="3592" width="11.5703125" customWidth="1"/>
    <col min="3593" max="3593" width="10.28515625" customWidth="1"/>
    <col min="3594" max="3594" width="14" customWidth="1"/>
    <col min="3595" max="3595" width="11.85546875" customWidth="1"/>
    <col min="3596" max="3596" width="10.85546875" customWidth="1"/>
    <col min="3598" max="3598" width="15" customWidth="1"/>
    <col min="3599" max="3599" width="12.85546875" customWidth="1"/>
    <col min="3600" max="3600" width="12.42578125" customWidth="1"/>
    <col min="3601" max="3601" width="13.42578125" customWidth="1"/>
    <col min="3842" max="3842" width="7.28515625" customWidth="1"/>
    <col min="3843" max="3843" width="25.85546875" customWidth="1"/>
    <col min="3844" max="3845" width="10.7109375" customWidth="1"/>
    <col min="3846" max="3846" width="11.140625" customWidth="1"/>
    <col min="3847" max="3847" width="8.140625" customWidth="1"/>
    <col min="3848" max="3848" width="11.5703125" customWidth="1"/>
    <col min="3849" max="3849" width="10.28515625" customWidth="1"/>
    <col min="3850" max="3850" width="14" customWidth="1"/>
    <col min="3851" max="3851" width="11.85546875" customWidth="1"/>
    <col min="3852" max="3852" width="10.85546875" customWidth="1"/>
    <col min="3854" max="3854" width="15" customWidth="1"/>
    <col min="3855" max="3855" width="12.85546875" customWidth="1"/>
    <col min="3856" max="3856" width="12.42578125" customWidth="1"/>
    <col min="3857" max="3857" width="13.42578125" customWidth="1"/>
    <col min="4098" max="4098" width="7.28515625" customWidth="1"/>
    <col min="4099" max="4099" width="25.85546875" customWidth="1"/>
    <col min="4100" max="4101" width="10.7109375" customWidth="1"/>
    <col min="4102" max="4102" width="11.140625" customWidth="1"/>
    <col min="4103" max="4103" width="8.140625" customWidth="1"/>
    <col min="4104" max="4104" width="11.5703125" customWidth="1"/>
    <col min="4105" max="4105" width="10.28515625" customWidth="1"/>
    <col min="4106" max="4106" width="14" customWidth="1"/>
    <col min="4107" max="4107" width="11.85546875" customWidth="1"/>
    <col min="4108" max="4108" width="10.85546875" customWidth="1"/>
    <col min="4110" max="4110" width="15" customWidth="1"/>
    <col min="4111" max="4111" width="12.85546875" customWidth="1"/>
    <col min="4112" max="4112" width="12.42578125" customWidth="1"/>
    <col min="4113" max="4113" width="13.42578125" customWidth="1"/>
    <col min="4354" max="4354" width="7.28515625" customWidth="1"/>
    <col min="4355" max="4355" width="25.85546875" customWidth="1"/>
    <col min="4356" max="4357" width="10.7109375" customWidth="1"/>
    <col min="4358" max="4358" width="11.140625" customWidth="1"/>
    <col min="4359" max="4359" width="8.140625" customWidth="1"/>
    <col min="4360" max="4360" width="11.5703125" customWidth="1"/>
    <col min="4361" max="4361" width="10.28515625" customWidth="1"/>
    <col min="4362" max="4362" width="14" customWidth="1"/>
    <col min="4363" max="4363" width="11.85546875" customWidth="1"/>
    <col min="4364" max="4364" width="10.85546875" customWidth="1"/>
    <col min="4366" max="4366" width="15" customWidth="1"/>
    <col min="4367" max="4367" width="12.85546875" customWidth="1"/>
    <col min="4368" max="4368" width="12.42578125" customWidth="1"/>
    <col min="4369" max="4369" width="13.42578125" customWidth="1"/>
    <col min="4610" max="4610" width="7.28515625" customWidth="1"/>
    <col min="4611" max="4611" width="25.85546875" customWidth="1"/>
    <col min="4612" max="4613" width="10.7109375" customWidth="1"/>
    <col min="4614" max="4614" width="11.140625" customWidth="1"/>
    <col min="4615" max="4615" width="8.140625" customWidth="1"/>
    <col min="4616" max="4616" width="11.5703125" customWidth="1"/>
    <col min="4617" max="4617" width="10.28515625" customWidth="1"/>
    <col min="4618" max="4618" width="14" customWidth="1"/>
    <col min="4619" max="4619" width="11.85546875" customWidth="1"/>
    <col min="4620" max="4620" width="10.85546875" customWidth="1"/>
    <col min="4622" max="4622" width="15" customWidth="1"/>
    <col min="4623" max="4623" width="12.85546875" customWidth="1"/>
    <col min="4624" max="4624" width="12.42578125" customWidth="1"/>
    <col min="4625" max="4625" width="13.42578125" customWidth="1"/>
    <col min="4866" max="4866" width="7.28515625" customWidth="1"/>
    <col min="4867" max="4867" width="25.85546875" customWidth="1"/>
    <col min="4868" max="4869" width="10.7109375" customWidth="1"/>
    <col min="4870" max="4870" width="11.140625" customWidth="1"/>
    <col min="4871" max="4871" width="8.140625" customWidth="1"/>
    <col min="4872" max="4872" width="11.5703125" customWidth="1"/>
    <col min="4873" max="4873" width="10.28515625" customWidth="1"/>
    <col min="4874" max="4874" width="14" customWidth="1"/>
    <col min="4875" max="4875" width="11.85546875" customWidth="1"/>
    <col min="4876" max="4876" width="10.85546875" customWidth="1"/>
    <col min="4878" max="4878" width="15" customWidth="1"/>
    <col min="4879" max="4879" width="12.85546875" customWidth="1"/>
    <col min="4880" max="4880" width="12.42578125" customWidth="1"/>
    <col min="4881" max="4881" width="13.42578125" customWidth="1"/>
    <col min="5122" max="5122" width="7.28515625" customWidth="1"/>
    <col min="5123" max="5123" width="25.85546875" customWidth="1"/>
    <col min="5124" max="5125" width="10.7109375" customWidth="1"/>
    <col min="5126" max="5126" width="11.140625" customWidth="1"/>
    <col min="5127" max="5127" width="8.140625" customWidth="1"/>
    <col min="5128" max="5128" width="11.5703125" customWidth="1"/>
    <col min="5129" max="5129" width="10.28515625" customWidth="1"/>
    <col min="5130" max="5130" width="14" customWidth="1"/>
    <col min="5131" max="5131" width="11.85546875" customWidth="1"/>
    <col min="5132" max="5132" width="10.85546875" customWidth="1"/>
    <col min="5134" max="5134" width="15" customWidth="1"/>
    <col min="5135" max="5135" width="12.85546875" customWidth="1"/>
    <col min="5136" max="5136" width="12.42578125" customWidth="1"/>
    <col min="5137" max="5137" width="13.42578125" customWidth="1"/>
    <col min="5378" max="5378" width="7.28515625" customWidth="1"/>
    <col min="5379" max="5379" width="25.85546875" customWidth="1"/>
    <col min="5380" max="5381" width="10.7109375" customWidth="1"/>
    <col min="5382" max="5382" width="11.140625" customWidth="1"/>
    <col min="5383" max="5383" width="8.140625" customWidth="1"/>
    <col min="5384" max="5384" width="11.5703125" customWidth="1"/>
    <col min="5385" max="5385" width="10.28515625" customWidth="1"/>
    <col min="5386" max="5386" width="14" customWidth="1"/>
    <col min="5387" max="5387" width="11.85546875" customWidth="1"/>
    <col min="5388" max="5388" width="10.85546875" customWidth="1"/>
    <col min="5390" max="5390" width="15" customWidth="1"/>
    <col min="5391" max="5391" width="12.85546875" customWidth="1"/>
    <col min="5392" max="5392" width="12.42578125" customWidth="1"/>
    <col min="5393" max="5393" width="13.42578125" customWidth="1"/>
    <col min="5634" max="5634" width="7.28515625" customWidth="1"/>
    <col min="5635" max="5635" width="25.85546875" customWidth="1"/>
    <col min="5636" max="5637" width="10.7109375" customWidth="1"/>
    <col min="5638" max="5638" width="11.140625" customWidth="1"/>
    <col min="5639" max="5639" width="8.140625" customWidth="1"/>
    <col min="5640" max="5640" width="11.5703125" customWidth="1"/>
    <col min="5641" max="5641" width="10.28515625" customWidth="1"/>
    <col min="5642" max="5642" width="14" customWidth="1"/>
    <col min="5643" max="5643" width="11.85546875" customWidth="1"/>
    <col min="5644" max="5644" width="10.85546875" customWidth="1"/>
    <col min="5646" max="5646" width="15" customWidth="1"/>
    <col min="5647" max="5647" width="12.85546875" customWidth="1"/>
    <col min="5648" max="5648" width="12.42578125" customWidth="1"/>
    <col min="5649" max="5649" width="13.42578125" customWidth="1"/>
    <col min="5890" max="5890" width="7.28515625" customWidth="1"/>
    <col min="5891" max="5891" width="25.85546875" customWidth="1"/>
    <col min="5892" max="5893" width="10.7109375" customWidth="1"/>
    <col min="5894" max="5894" width="11.140625" customWidth="1"/>
    <col min="5895" max="5895" width="8.140625" customWidth="1"/>
    <col min="5896" max="5896" width="11.5703125" customWidth="1"/>
    <col min="5897" max="5897" width="10.28515625" customWidth="1"/>
    <col min="5898" max="5898" width="14" customWidth="1"/>
    <col min="5899" max="5899" width="11.85546875" customWidth="1"/>
    <col min="5900" max="5900" width="10.85546875" customWidth="1"/>
    <col min="5902" max="5902" width="15" customWidth="1"/>
    <col min="5903" max="5903" width="12.85546875" customWidth="1"/>
    <col min="5904" max="5904" width="12.42578125" customWidth="1"/>
    <col min="5905" max="5905" width="13.42578125" customWidth="1"/>
    <col min="6146" max="6146" width="7.28515625" customWidth="1"/>
    <col min="6147" max="6147" width="25.85546875" customWidth="1"/>
    <col min="6148" max="6149" width="10.7109375" customWidth="1"/>
    <col min="6150" max="6150" width="11.140625" customWidth="1"/>
    <col min="6151" max="6151" width="8.140625" customWidth="1"/>
    <col min="6152" max="6152" width="11.5703125" customWidth="1"/>
    <col min="6153" max="6153" width="10.28515625" customWidth="1"/>
    <col min="6154" max="6154" width="14" customWidth="1"/>
    <col min="6155" max="6155" width="11.85546875" customWidth="1"/>
    <col min="6156" max="6156" width="10.85546875" customWidth="1"/>
    <col min="6158" max="6158" width="15" customWidth="1"/>
    <col min="6159" max="6159" width="12.85546875" customWidth="1"/>
    <col min="6160" max="6160" width="12.42578125" customWidth="1"/>
    <col min="6161" max="6161" width="13.42578125" customWidth="1"/>
    <col min="6402" max="6402" width="7.28515625" customWidth="1"/>
    <col min="6403" max="6403" width="25.85546875" customWidth="1"/>
    <col min="6404" max="6405" width="10.7109375" customWidth="1"/>
    <col min="6406" max="6406" width="11.140625" customWidth="1"/>
    <col min="6407" max="6407" width="8.140625" customWidth="1"/>
    <col min="6408" max="6408" width="11.5703125" customWidth="1"/>
    <col min="6409" max="6409" width="10.28515625" customWidth="1"/>
    <col min="6410" max="6410" width="14" customWidth="1"/>
    <col min="6411" max="6411" width="11.85546875" customWidth="1"/>
    <col min="6412" max="6412" width="10.85546875" customWidth="1"/>
    <col min="6414" max="6414" width="15" customWidth="1"/>
    <col min="6415" max="6415" width="12.85546875" customWidth="1"/>
    <col min="6416" max="6416" width="12.42578125" customWidth="1"/>
    <col min="6417" max="6417" width="13.42578125" customWidth="1"/>
    <col min="6658" max="6658" width="7.28515625" customWidth="1"/>
    <col min="6659" max="6659" width="25.85546875" customWidth="1"/>
    <col min="6660" max="6661" width="10.7109375" customWidth="1"/>
    <col min="6662" max="6662" width="11.140625" customWidth="1"/>
    <col min="6663" max="6663" width="8.140625" customWidth="1"/>
    <col min="6664" max="6664" width="11.5703125" customWidth="1"/>
    <col min="6665" max="6665" width="10.28515625" customWidth="1"/>
    <col min="6666" max="6666" width="14" customWidth="1"/>
    <col min="6667" max="6667" width="11.85546875" customWidth="1"/>
    <col min="6668" max="6668" width="10.85546875" customWidth="1"/>
    <col min="6670" max="6670" width="15" customWidth="1"/>
    <col min="6671" max="6671" width="12.85546875" customWidth="1"/>
    <col min="6672" max="6672" width="12.42578125" customWidth="1"/>
    <col min="6673" max="6673" width="13.42578125" customWidth="1"/>
    <col min="6914" max="6914" width="7.28515625" customWidth="1"/>
    <col min="6915" max="6915" width="25.85546875" customWidth="1"/>
    <col min="6916" max="6917" width="10.7109375" customWidth="1"/>
    <col min="6918" max="6918" width="11.140625" customWidth="1"/>
    <col min="6919" max="6919" width="8.140625" customWidth="1"/>
    <col min="6920" max="6920" width="11.5703125" customWidth="1"/>
    <col min="6921" max="6921" width="10.28515625" customWidth="1"/>
    <col min="6922" max="6922" width="14" customWidth="1"/>
    <col min="6923" max="6923" width="11.85546875" customWidth="1"/>
    <col min="6924" max="6924" width="10.85546875" customWidth="1"/>
    <col min="6926" max="6926" width="15" customWidth="1"/>
    <col min="6927" max="6927" width="12.85546875" customWidth="1"/>
    <col min="6928" max="6928" width="12.42578125" customWidth="1"/>
    <col min="6929" max="6929" width="13.42578125" customWidth="1"/>
    <col min="7170" max="7170" width="7.28515625" customWidth="1"/>
    <col min="7171" max="7171" width="25.85546875" customWidth="1"/>
    <col min="7172" max="7173" width="10.7109375" customWidth="1"/>
    <col min="7174" max="7174" width="11.140625" customWidth="1"/>
    <col min="7175" max="7175" width="8.140625" customWidth="1"/>
    <col min="7176" max="7176" width="11.5703125" customWidth="1"/>
    <col min="7177" max="7177" width="10.28515625" customWidth="1"/>
    <col min="7178" max="7178" width="14" customWidth="1"/>
    <col min="7179" max="7179" width="11.85546875" customWidth="1"/>
    <col min="7180" max="7180" width="10.85546875" customWidth="1"/>
    <col min="7182" max="7182" width="15" customWidth="1"/>
    <col min="7183" max="7183" width="12.85546875" customWidth="1"/>
    <col min="7184" max="7184" width="12.42578125" customWidth="1"/>
    <col min="7185" max="7185" width="13.42578125" customWidth="1"/>
    <col min="7426" max="7426" width="7.28515625" customWidth="1"/>
    <col min="7427" max="7427" width="25.85546875" customWidth="1"/>
    <col min="7428" max="7429" width="10.7109375" customWidth="1"/>
    <col min="7430" max="7430" width="11.140625" customWidth="1"/>
    <col min="7431" max="7431" width="8.140625" customWidth="1"/>
    <col min="7432" max="7432" width="11.5703125" customWidth="1"/>
    <col min="7433" max="7433" width="10.28515625" customWidth="1"/>
    <col min="7434" max="7434" width="14" customWidth="1"/>
    <col min="7435" max="7435" width="11.85546875" customWidth="1"/>
    <col min="7436" max="7436" width="10.85546875" customWidth="1"/>
    <col min="7438" max="7438" width="15" customWidth="1"/>
    <col min="7439" max="7439" width="12.85546875" customWidth="1"/>
    <col min="7440" max="7440" width="12.42578125" customWidth="1"/>
    <col min="7441" max="7441" width="13.42578125" customWidth="1"/>
    <col min="7682" max="7682" width="7.28515625" customWidth="1"/>
    <col min="7683" max="7683" width="25.85546875" customWidth="1"/>
    <col min="7684" max="7685" width="10.7109375" customWidth="1"/>
    <col min="7686" max="7686" width="11.140625" customWidth="1"/>
    <col min="7687" max="7687" width="8.140625" customWidth="1"/>
    <col min="7688" max="7688" width="11.5703125" customWidth="1"/>
    <col min="7689" max="7689" width="10.28515625" customWidth="1"/>
    <col min="7690" max="7690" width="14" customWidth="1"/>
    <col min="7691" max="7691" width="11.85546875" customWidth="1"/>
    <col min="7692" max="7692" width="10.85546875" customWidth="1"/>
    <col min="7694" max="7694" width="15" customWidth="1"/>
    <col min="7695" max="7695" width="12.85546875" customWidth="1"/>
    <col min="7696" max="7696" width="12.42578125" customWidth="1"/>
    <col min="7697" max="7697" width="13.42578125" customWidth="1"/>
    <col min="7938" max="7938" width="7.28515625" customWidth="1"/>
    <col min="7939" max="7939" width="25.85546875" customWidth="1"/>
    <col min="7940" max="7941" width="10.7109375" customWidth="1"/>
    <col min="7942" max="7942" width="11.140625" customWidth="1"/>
    <col min="7943" max="7943" width="8.140625" customWidth="1"/>
    <col min="7944" max="7944" width="11.5703125" customWidth="1"/>
    <col min="7945" max="7945" width="10.28515625" customWidth="1"/>
    <col min="7946" max="7946" width="14" customWidth="1"/>
    <col min="7947" max="7947" width="11.85546875" customWidth="1"/>
    <col min="7948" max="7948" width="10.85546875" customWidth="1"/>
    <col min="7950" max="7950" width="15" customWidth="1"/>
    <col min="7951" max="7951" width="12.85546875" customWidth="1"/>
    <col min="7952" max="7952" width="12.42578125" customWidth="1"/>
    <col min="7953" max="7953" width="13.42578125" customWidth="1"/>
    <col min="8194" max="8194" width="7.28515625" customWidth="1"/>
    <col min="8195" max="8195" width="25.85546875" customWidth="1"/>
    <col min="8196" max="8197" width="10.7109375" customWidth="1"/>
    <col min="8198" max="8198" width="11.140625" customWidth="1"/>
    <col min="8199" max="8199" width="8.140625" customWidth="1"/>
    <col min="8200" max="8200" width="11.5703125" customWidth="1"/>
    <col min="8201" max="8201" width="10.28515625" customWidth="1"/>
    <col min="8202" max="8202" width="14" customWidth="1"/>
    <col min="8203" max="8203" width="11.85546875" customWidth="1"/>
    <col min="8204" max="8204" width="10.85546875" customWidth="1"/>
    <col min="8206" max="8206" width="15" customWidth="1"/>
    <col min="8207" max="8207" width="12.85546875" customWidth="1"/>
    <col min="8208" max="8208" width="12.42578125" customWidth="1"/>
    <col min="8209" max="8209" width="13.42578125" customWidth="1"/>
    <col min="8450" max="8450" width="7.28515625" customWidth="1"/>
    <col min="8451" max="8451" width="25.85546875" customWidth="1"/>
    <col min="8452" max="8453" width="10.7109375" customWidth="1"/>
    <col min="8454" max="8454" width="11.140625" customWidth="1"/>
    <col min="8455" max="8455" width="8.140625" customWidth="1"/>
    <col min="8456" max="8456" width="11.5703125" customWidth="1"/>
    <col min="8457" max="8457" width="10.28515625" customWidth="1"/>
    <col min="8458" max="8458" width="14" customWidth="1"/>
    <col min="8459" max="8459" width="11.85546875" customWidth="1"/>
    <col min="8460" max="8460" width="10.85546875" customWidth="1"/>
    <col min="8462" max="8462" width="15" customWidth="1"/>
    <col min="8463" max="8463" width="12.85546875" customWidth="1"/>
    <col min="8464" max="8464" width="12.42578125" customWidth="1"/>
    <col min="8465" max="8465" width="13.42578125" customWidth="1"/>
    <col min="8706" max="8706" width="7.28515625" customWidth="1"/>
    <col min="8707" max="8707" width="25.85546875" customWidth="1"/>
    <col min="8708" max="8709" width="10.7109375" customWidth="1"/>
    <col min="8710" max="8710" width="11.140625" customWidth="1"/>
    <col min="8711" max="8711" width="8.140625" customWidth="1"/>
    <col min="8712" max="8712" width="11.5703125" customWidth="1"/>
    <col min="8713" max="8713" width="10.28515625" customWidth="1"/>
    <col min="8714" max="8714" width="14" customWidth="1"/>
    <col min="8715" max="8715" width="11.85546875" customWidth="1"/>
    <col min="8716" max="8716" width="10.85546875" customWidth="1"/>
    <col min="8718" max="8718" width="15" customWidth="1"/>
    <col min="8719" max="8719" width="12.85546875" customWidth="1"/>
    <col min="8720" max="8720" width="12.42578125" customWidth="1"/>
    <col min="8721" max="8721" width="13.42578125" customWidth="1"/>
    <col min="8962" max="8962" width="7.28515625" customWidth="1"/>
    <col min="8963" max="8963" width="25.85546875" customWidth="1"/>
    <col min="8964" max="8965" width="10.7109375" customWidth="1"/>
    <col min="8966" max="8966" width="11.140625" customWidth="1"/>
    <col min="8967" max="8967" width="8.140625" customWidth="1"/>
    <col min="8968" max="8968" width="11.5703125" customWidth="1"/>
    <col min="8969" max="8969" width="10.28515625" customWidth="1"/>
    <col min="8970" max="8970" width="14" customWidth="1"/>
    <col min="8971" max="8971" width="11.85546875" customWidth="1"/>
    <col min="8972" max="8972" width="10.85546875" customWidth="1"/>
    <col min="8974" max="8974" width="15" customWidth="1"/>
    <col min="8975" max="8975" width="12.85546875" customWidth="1"/>
    <col min="8976" max="8976" width="12.42578125" customWidth="1"/>
    <col min="8977" max="8977" width="13.42578125" customWidth="1"/>
    <col min="9218" max="9218" width="7.28515625" customWidth="1"/>
    <col min="9219" max="9219" width="25.85546875" customWidth="1"/>
    <col min="9220" max="9221" width="10.7109375" customWidth="1"/>
    <col min="9222" max="9222" width="11.140625" customWidth="1"/>
    <col min="9223" max="9223" width="8.140625" customWidth="1"/>
    <col min="9224" max="9224" width="11.5703125" customWidth="1"/>
    <col min="9225" max="9225" width="10.28515625" customWidth="1"/>
    <col min="9226" max="9226" width="14" customWidth="1"/>
    <col min="9227" max="9227" width="11.85546875" customWidth="1"/>
    <col min="9228" max="9228" width="10.85546875" customWidth="1"/>
    <col min="9230" max="9230" width="15" customWidth="1"/>
    <col min="9231" max="9231" width="12.85546875" customWidth="1"/>
    <col min="9232" max="9232" width="12.42578125" customWidth="1"/>
    <col min="9233" max="9233" width="13.42578125" customWidth="1"/>
    <col min="9474" max="9474" width="7.28515625" customWidth="1"/>
    <col min="9475" max="9475" width="25.85546875" customWidth="1"/>
    <col min="9476" max="9477" width="10.7109375" customWidth="1"/>
    <col min="9478" max="9478" width="11.140625" customWidth="1"/>
    <col min="9479" max="9479" width="8.140625" customWidth="1"/>
    <col min="9480" max="9480" width="11.5703125" customWidth="1"/>
    <col min="9481" max="9481" width="10.28515625" customWidth="1"/>
    <col min="9482" max="9482" width="14" customWidth="1"/>
    <col min="9483" max="9483" width="11.85546875" customWidth="1"/>
    <col min="9484" max="9484" width="10.85546875" customWidth="1"/>
    <col min="9486" max="9486" width="15" customWidth="1"/>
    <col min="9487" max="9487" width="12.85546875" customWidth="1"/>
    <col min="9488" max="9488" width="12.42578125" customWidth="1"/>
    <col min="9489" max="9489" width="13.42578125" customWidth="1"/>
    <col min="9730" max="9730" width="7.28515625" customWidth="1"/>
    <col min="9731" max="9731" width="25.85546875" customWidth="1"/>
    <col min="9732" max="9733" width="10.7109375" customWidth="1"/>
    <col min="9734" max="9734" width="11.140625" customWidth="1"/>
    <col min="9735" max="9735" width="8.140625" customWidth="1"/>
    <col min="9736" max="9736" width="11.5703125" customWidth="1"/>
    <col min="9737" max="9737" width="10.28515625" customWidth="1"/>
    <col min="9738" max="9738" width="14" customWidth="1"/>
    <col min="9739" max="9739" width="11.85546875" customWidth="1"/>
    <col min="9740" max="9740" width="10.85546875" customWidth="1"/>
    <col min="9742" max="9742" width="15" customWidth="1"/>
    <col min="9743" max="9743" width="12.85546875" customWidth="1"/>
    <col min="9744" max="9744" width="12.42578125" customWidth="1"/>
    <col min="9745" max="9745" width="13.42578125" customWidth="1"/>
    <col min="9986" max="9986" width="7.28515625" customWidth="1"/>
    <col min="9987" max="9987" width="25.85546875" customWidth="1"/>
    <col min="9988" max="9989" width="10.7109375" customWidth="1"/>
    <col min="9990" max="9990" width="11.140625" customWidth="1"/>
    <col min="9991" max="9991" width="8.140625" customWidth="1"/>
    <col min="9992" max="9992" width="11.5703125" customWidth="1"/>
    <col min="9993" max="9993" width="10.28515625" customWidth="1"/>
    <col min="9994" max="9994" width="14" customWidth="1"/>
    <col min="9995" max="9995" width="11.85546875" customWidth="1"/>
    <col min="9996" max="9996" width="10.85546875" customWidth="1"/>
    <col min="9998" max="9998" width="15" customWidth="1"/>
    <col min="9999" max="9999" width="12.85546875" customWidth="1"/>
    <col min="10000" max="10000" width="12.42578125" customWidth="1"/>
    <col min="10001" max="10001" width="13.42578125" customWidth="1"/>
    <col min="10242" max="10242" width="7.28515625" customWidth="1"/>
    <col min="10243" max="10243" width="25.85546875" customWidth="1"/>
    <col min="10244" max="10245" width="10.7109375" customWidth="1"/>
    <col min="10246" max="10246" width="11.140625" customWidth="1"/>
    <col min="10247" max="10247" width="8.140625" customWidth="1"/>
    <col min="10248" max="10248" width="11.5703125" customWidth="1"/>
    <col min="10249" max="10249" width="10.28515625" customWidth="1"/>
    <col min="10250" max="10250" width="14" customWidth="1"/>
    <col min="10251" max="10251" width="11.85546875" customWidth="1"/>
    <col min="10252" max="10252" width="10.85546875" customWidth="1"/>
    <col min="10254" max="10254" width="15" customWidth="1"/>
    <col min="10255" max="10255" width="12.85546875" customWidth="1"/>
    <col min="10256" max="10256" width="12.42578125" customWidth="1"/>
    <col min="10257" max="10257" width="13.42578125" customWidth="1"/>
    <col min="10498" max="10498" width="7.28515625" customWidth="1"/>
    <col min="10499" max="10499" width="25.85546875" customWidth="1"/>
    <col min="10500" max="10501" width="10.7109375" customWidth="1"/>
    <col min="10502" max="10502" width="11.140625" customWidth="1"/>
    <col min="10503" max="10503" width="8.140625" customWidth="1"/>
    <col min="10504" max="10504" width="11.5703125" customWidth="1"/>
    <col min="10505" max="10505" width="10.28515625" customWidth="1"/>
    <col min="10506" max="10506" width="14" customWidth="1"/>
    <col min="10507" max="10507" width="11.85546875" customWidth="1"/>
    <col min="10508" max="10508" width="10.85546875" customWidth="1"/>
    <col min="10510" max="10510" width="15" customWidth="1"/>
    <col min="10511" max="10511" width="12.85546875" customWidth="1"/>
    <col min="10512" max="10512" width="12.42578125" customWidth="1"/>
    <col min="10513" max="10513" width="13.42578125" customWidth="1"/>
    <col min="10754" max="10754" width="7.28515625" customWidth="1"/>
    <col min="10755" max="10755" width="25.85546875" customWidth="1"/>
    <col min="10756" max="10757" width="10.7109375" customWidth="1"/>
    <col min="10758" max="10758" width="11.140625" customWidth="1"/>
    <col min="10759" max="10759" width="8.140625" customWidth="1"/>
    <col min="10760" max="10760" width="11.5703125" customWidth="1"/>
    <col min="10761" max="10761" width="10.28515625" customWidth="1"/>
    <col min="10762" max="10762" width="14" customWidth="1"/>
    <col min="10763" max="10763" width="11.85546875" customWidth="1"/>
    <col min="10764" max="10764" width="10.85546875" customWidth="1"/>
    <col min="10766" max="10766" width="15" customWidth="1"/>
    <col min="10767" max="10767" width="12.85546875" customWidth="1"/>
    <col min="10768" max="10768" width="12.42578125" customWidth="1"/>
    <col min="10769" max="10769" width="13.42578125" customWidth="1"/>
    <col min="11010" max="11010" width="7.28515625" customWidth="1"/>
    <col min="11011" max="11011" width="25.85546875" customWidth="1"/>
    <col min="11012" max="11013" width="10.7109375" customWidth="1"/>
    <col min="11014" max="11014" width="11.140625" customWidth="1"/>
    <col min="11015" max="11015" width="8.140625" customWidth="1"/>
    <col min="11016" max="11016" width="11.5703125" customWidth="1"/>
    <col min="11017" max="11017" width="10.28515625" customWidth="1"/>
    <col min="11018" max="11018" width="14" customWidth="1"/>
    <col min="11019" max="11019" width="11.85546875" customWidth="1"/>
    <col min="11020" max="11020" width="10.85546875" customWidth="1"/>
    <col min="11022" max="11022" width="15" customWidth="1"/>
    <col min="11023" max="11023" width="12.85546875" customWidth="1"/>
    <col min="11024" max="11024" width="12.42578125" customWidth="1"/>
    <col min="11025" max="11025" width="13.42578125" customWidth="1"/>
    <col min="11266" max="11266" width="7.28515625" customWidth="1"/>
    <col min="11267" max="11267" width="25.85546875" customWidth="1"/>
    <col min="11268" max="11269" width="10.7109375" customWidth="1"/>
    <col min="11270" max="11270" width="11.140625" customWidth="1"/>
    <col min="11271" max="11271" width="8.140625" customWidth="1"/>
    <col min="11272" max="11272" width="11.5703125" customWidth="1"/>
    <col min="11273" max="11273" width="10.28515625" customWidth="1"/>
    <col min="11274" max="11274" width="14" customWidth="1"/>
    <col min="11275" max="11275" width="11.85546875" customWidth="1"/>
    <col min="11276" max="11276" width="10.85546875" customWidth="1"/>
    <col min="11278" max="11278" width="15" customWidth="1"/>
    <col min="11279" max="11279" width="12.85546875" customWidth="1"/>
    <col min="11280" max="11280" width="12.42578125" customWidth="1"/>
    <col min="11281" max="11281" width="13.42578125" customWidth="1"/>
    <col min="11522" max="11522" width="7.28515625" customWidth="1"/>
    <col min="11523" max="11523" width="25.85546875" customWidth="1"/>
    <col min="11524" max="11525" width="10.7109375" customWidth="1"/>
    <col min="11526" max="11526" width="11.140625" customWidth="1"/>
    <col min="11527" max="11527" width="8.140625" customWidth="1"/>
    <col min="11528" max="11528" width="11.5703125" customWidth="1"/>
    <col min="11529" max="11529" width="10.28515625" customWidth="1"/>
    <col min="11530" max="11530" width="14" customWidth="1"/>
    <col min="11531" max="11531" width="11.85546875" customWidth="1"/>
    <col min="11532" max="11532" width="10.85546875" customWidth="1"/>
    <col min="11534" max="11534" width="15" customWidth="1"/>
    <col min="11535" max="11535" width="12.85546875" customWidth="1"/>
    <col min="11536" max="11536" width="12.42578125" customWidth="1"/>
    <col min="11537" max="11537" width="13.42578125" customWidth="1"/>
    <col min="11778" max="11778" width="7.28515625" customWidth="1"/>
    <col min="11779" max="11779" width="25.85546875" customWidth="1"/>
    <col min="11780" max="11781" width="10.7109375" customWidth="1"/>
    <col min="11782" max="11782" width="11.140625" customWidth="1"/>
    <col min="11783" max="11783" width="8.140625" customWidth="1"/>
    <col min="11784" max="11784" width="11.5703125" customWidth="1"/>
    <col min="11785" max="11785" width="10.28515625" customWidth="1"/>
    <col min="11786" max="11786" width="14" customWidth="1"/>
    <col min="11787" max="11787" width="11.85546875" customWidth="1"/>
    <col min="11788" max="11788" width="10.85546875" customWidth="1"/>
    <col min="11790" max="11790" width="15" customWidth="1"/>
    <col min="11791" max="11791" width="12.85546875" customWidth="1"/>
    <col min="11792" max="11792" width="12.42578125" customWidth="1"/>
    <col min="11793" max="11793" width="13.42578125" customWidth="1"/>
    <col min="12034" max="12034" width="7.28515625" customWidth="1"/>
    <col min="12035" max="12035" width="25.85546875" customWidth="1"/>
    <col min="12036" max="12037" width="10.7109375" customWidth="1"/>
    <col min="12038" max="12038" width="11.140625" customWidth="1"/>
    <col min="12039" max="12039" width="8.140625" customWidth="1"/>
    <col min="12040" max="12040" width="11.5703125" customWidth="1"/>
    <col min="12041" max="12041" width="10.28515625" customWidth="1"/>
    <col min="12042" max="12042" width="14" customWidth="1"/>
    <col min="12043" max="12043" width="11.85546875" customWidth="1"/>
    <col min="12044" max="12044" width="10.85546875" customWidth="1"/>
    <col min="12046" max="12046" width="15" customWidth="1"/>
    <col min="12047" max="12047" width="12.85546875" customWidth="1"/>
    <col min="12048" max="12048" width="12.42578125" customWidth="1"/>
    <col min="12049" max="12049" width="13.42578125" customWidth="1"/>
    <col min="12290" max="12290" width="7.28515625" customWidth="1"/>
    <col min="12291" max="12291" width="25.85546875" customWidth="1"/>
    <col min="12292" max="12293" width="10.7109375" customWidth="1"/>
    <col min="12294" max="12294" width="11.140625" customWidth="1"/>
    <col min="12295" max="12295" width="8.140625" customWidth="1"/>
    <col min="12296" max="12296" width="11.5703125" customWidth="1"/>
    <col min="12297" max="12297" width="10.28515625" customWidth="1"/>
    <col min="12298" max="12298" width="14" customWidth="1"/>
    <col min="12299" max="12299" width="11.85546875" customWidth="1"/>
    <col min="12300" max="12300" width="10.85546875" customWidth="1"/>
    <col min="12302" max="12302" width="15" customWidth="1"/>
    <col min="12303" max="12303" width="12.85546875" customWidth="1"/>
    <col min="12304" max="12304" width="12.42578125" customWidth="1"/>
    <col min="12305" max="12305" width="13.42578125" customWidth="1"/>
    <col min="12546" max="12546" width="7.28515625" customWidth="1"/>
    <col min="12547" max="12547" width="25.85546875" customWidth="1"/>
    <col min="12548" max="12549" width="10.7109375" customWidth="1"/>
    <col min="12550" max="12550" width="11.140625" customWidth="1"/>
    <col min="12551" max="12551" width="8.140625" customWidth="1"/>
    <col min="12552" max="12552" width="11.5703125" customWidth="1"/>
    <col min="12553" max="12553" width="10.28515625" customWidth="1"/>
    <col min="12554" max="12554" width="14" customWidth="1"/>
    <col min="12555" max="12555" width="11.85546875" customWidth="1"/>
    <col min="12556" max="12556" width="10.85546875" customWidth="1"/>
    <col min="12558" max="12558" width="15" customWidth="1"/>
    <col min="12559" max="12559" width="12.85546875" customWidth="1"/>
    <col min="12560" max="12560" width="12.42578125" customWidth="1"/>
    <col min="12561" max="12561" width="13.42578125" customWidth="1"/>
    <col min="12802" max="12802" width="7.28515625" customWidth="1"/>
    <col min="12803" max="12803" width="25.85546875" customWidth="1"/>
    <col min="12804" max="12805" width="10.7109375" customWidth="1"/>
    <col min="12806" max="12806" width="11.140625" customWidth="1"/>
    <col min="12807" max="12807" width="8.140625" customWidth="1"/>
    <col min="12808" max="12808" width="11.5703125" customWidth="1"/>
    <col min="12809" max="12809" width="10.28515625" customWidth="1"/>
    <col min="12810" max="12810" width="14" customWidth="1"/>
    <col min="12811" max="12811" width="11.85546875" customWidth="1"/>
    <col min="12812" max="12812" width="10.85546875" customWidth="1"/>
    <col min="12814" max="12814" width="15" customWidth="1"/>
    <col min="12815" max="12815" width="12.85546875" customWidth="1"/>
    <col min="12816" max="12816" width="12.42578125" customWidth="1"/>
    <col min="12817" max="12817" width="13.42578125" customWidth="1"/>
    <col min="13058" max="13058" width="7.28515625" customWidth="1"/>
    <col min="13059" max="13059" width="25.85546875" customWidth="1"/>
    <col min="13060" max="13061" width="10.7109375" customWidth="1"/>
    <col min="13062" max="13062" width="11.140625" customWidth="1"/>
    <col min="13063" max="13063" width="8.140625" customWidth="1"/>
    <col min="13064" max="13064" width="11.5703125" customWidth="1"/>
    <col min="13065" max="13065" width="10.28515625" customWidth="1"/>
    <col min="13066" max="13066" width="14" customWidth="1"/>
    <col min="13067" max="13067" width="11.85546875" customWidth="1"/>
    <col min="13068" max="13068" width="10.85546875" customWidth="1"/>
    <col min="13070" max="13070" width="15" customWidth="1"/>
    <col min="13071" max="13071" width="12.85546875" customWidth="1"/>
    <col min="13072" max="13072" width="12.42578125" customWidth="1"/>
    <col min="13073" max="13073" width="13.42578125" customWidth="1"/>
    <col min="13314" max="13314" width="7.28515625" customWidth="1"/>
    <col min="13315" max="13315" width="25.85546875" customWidth="1"/>
    <col min="13316" max="13317" width="10.7109375" customWidth="1"/>
    <col min="13318" max="13318" width="11.140625" customWidth="1"/>
    <col min="13319" max="13319" width="8.140625" customWidth="1"/>
    <col min="13320" max="13320" width="11.5703125" customWidth="1"/>
    <col min="13321" max="13321" width="10.28515625" customWidth="1"/>
    <col min="13322" max="13322" width="14" customWidth="1"/>
    <col min="13323" max="13323" width="11.85546875" customWidth="1"/>
    <col min="13324" max="13324" width="10.85546875" customWidth="1"/>
    <col min="13326" max="13326" width="15" customWidth="1"/>
    <col min="13327" max="13327" width="12.85546875" customWidth="1"/>
    <col min="13328" max="13328" width="12.42578125" customWidth="1"/>
    <col min="13329" max="13329" width="13.42578125" customWidth="1"/>
    <col min="13570" max="13570" width="7.28515625" customWidth="1"/>
    <col min="13571" max="13571" width="25.85546875" customWidth="1"/>
    <col min="13572" max="13573" width="10.7109375" customWidth="1"/>
    <col min="13574" max="13574" width="11.140625" customWidth="1"/>
    <col min="13575" max="13575" width="8.140625" customWidth="1"/>
    <col min="13576" max="13576" width="11.5703125" customWidth="1"/>
    <col min="13577" max="13577" width="10.28515625" customWidth="1"/>
    <col min="13578" max="13578" width="14" customWidth="1"/>
    <col min="13579" max="13579" width="11.85546875" customWidth="1"/>
    <col min="13580" max="13580" width="10.85546875" customWidth="1"/>
    <col min="13582" max="13582" width="15" customWidth="1"/>
    <col min="13583" max="13583" width="12.85546875" customWidth="1"/>
    <col min="13584" max="13584" width="12.42578125" customWidth="1"/>
    <col min="13585" max="13585" width="13.42578125" customWidth="1"/>
    <col min="13826" max="13826" width="7.28515625" customWidth="1"/>
    <col min="13827" max="13827" width="25.85546875" customWidth="1"/>
    <col min="13828" max="13829" width="10.7109375" customWidth="1"/>
    <col min="13830" max="13830" width="11.140625" customWidth="1"/>
    <col min="13831" max="13831" width="8.140625" customWidth="1"/>
    <col min="13832" max="13832" width="11.5703125" customWidth="1"/>
    <col min="13833" max="13833" width="10.28515625" customWidth="1"/>
    <col min="13834" max="13834" width="14" customWidth="1"/>
    <col min="13835" max="13835" width="11.85546875" customWidth="1"/>
    <col min="13836" max="13836" width="10.85546875" customWidth="1"/>
    <col min="13838" max="13838" width="15" customWidth="1"/>
    <col min="13839" max="13839" width="12.85546875" customWidth="1"/>
    <col min="13840" max="13840" width="12.42578125" customWidth="1"/>
    <col min="13841" max="13841" width="13.42578125" customWidth="1"/>
    <col min="14082" max="14082" width="7.28515625" customWidth="1"/>
    <col min="14083" max="14083" width="25.85546875" customWidth="1"/>
    <col min="14084" max="14085" width="10.7109375" customWidth="1"/>
    <col min="14086" max="14086" width="11.140625" customWidth="1"/>
    <col min="14087" max="14087" width="8.140625" customWidth="1"/>
    <col min="14088" max="14088" width="11.5703125" customWidth="1"/>
    <col min="14089" max="14089" width="10.28515625" customWidth="1"/>
    <col min="14090" max="14090" width="14" customWidth="1"/>
    <col min="14091" max="14091" width="11.85546875" customWidth="1"/>
    <col min="14092" max="14092" width="10.85546875" customWidth="1"/>
    <col min="14094" max="14094" width="15" customWidth="1"/>
    <col min="14095" max="14095" width="12.85546875" customWidth="1"/>
    <col min="14096" max="14096" width="12.42578125" customWidth="1"/>
    <col min="14097" max="14097" width="13.42578125" customWidth="1"/>
    <col min="14338" max="14338" width="7.28515625" customWidth="1"/>
    <col min="14339" max="14339" width="25.85546875" customWidth="1"/>
    <col min="14340" max="14341" width="10.7109375" customWidth="1"/>
    <col min="14342" max="14342" width="11.140625" customWidth="1"/>
    <col min="14343" max="14343" width="8.140625" customWidth="1"/>
    <col min="14344" max="14344" width="11.5703125" customWidth="1"/>
    <col min="14345" max="14345" width="10.28515625" customWidth="1"/>
    <col min="14346" max="14346" width="14" customWidth="1"/>
    <col min="14347" max="14347" width="11.85546875" customWidth="1"/>
    <col min="14348" max="14348" width="10.85546875" customWidth="1"/>
    <col min="14350" max="14350" width="15" customWidth="1"/>
    <col min="14351" max="14351" width="12.85546875" customWidth="1"/>
    <col min="14352" max="14352" width="12.42578125" customWidth="1"/>
    <col min="14353" max="14353" width="13.42578125" customWidth="1"/>
    <col min="14594" max="14594" width="7.28515625" customWidth="1"/>
    <col min="14595" max="14595" width="25.85546875" customWidth="1"/>
    <col min="14596" max="14597" width="10.7109375" customWidth="1"/>
    <col min="14598" max="14598" width="11.140625" customWidth="1"/>
    <col min="14599" max="14599" width="8.140625" customWidth="1"/>
    <col min="14600" max="14600" width="11.5703125" customWidth="1"/>
    <col min="14601" max="14601" width="10.28515625" customWidth="1"/>
    <col min="14602" max="14602" width="14" customWidth="1"/>
    <col min="14603" max="14603" width="11.85546875" customWidth="1"/>
    <col min="14604" max="14604" width="10.85546875" customWidth="1"/>
    <col min="14606" max="14606" width="15" customWidth="1"/>
    <col min="14607" max="14607" width="12.85546875" customWidth="1"/>
    <col min="14608" max="14608" width="12.42578125" customWidth="1"/>
    <col min="14609" max="14609" width="13.42578125" customWidth="1"/>
    <col min="14850" max="14850" width="7.28515625" customWidth="1"/>
    <col min="14851" max="14851" width="25.85546875" customWidth="1"/>
    <col min="14852" max="14853" width="10.7109375" customWidth="1"/>
    <col min="14854" max="14854" width="11.140625" customWidth="1"/>
    <col min="14855" max="14855" width="8.140625" customWidth="1"/>
    <col min="14856" max="14856" width="11.5703125" customWidth="1"/>
    <col min="14857" max="14857" width="10.28515625" customWidth="1"/>
    <col min="14858" max="14858" width="14" customWidth="1"/>
    <col min="14859" max="14859" width="11.85546875" customWidth="1"/>
    <col min="14860" max="14860" width="10.85546875" customWidth="1"/>
    <col min="14862" max="14862" width="15" customWidth="1"/>
    <col min="14863" max="14863" width="12.85546875" customWidth="1"/>
    <col min="14864" max="14864" width="12.42578125" customWidth="1"/>
    <col min="14865" max="14865" width="13.42578125" customWidth="1"/>
    <col min="15106" max="15106" width="7.28515625" customWidth="1"/>
    <col min="15107" max="15107" width="25.85546875" customWidth="1"/>
    <col min="15108" max="15109" width="10.7109375" customWidth="1"/>
    <col min="15110" max="15110" width="11.140625" customWidth="1"/>
    <col min="15111" max="15111" width="8.140625" customWidth="1"/>
    <col min="15112" max="15112" width="11.5703125" customWidth="1"/>
    <col min="15113" max="15113" width="10.28515625" customWidth="1"/>
    <col min="15114" max="15114" width="14" customWidth="1"/>
    <col min="15115" max="15115" width="11.85546875" customWidth="1"/>
    <col min="15116" max="15116" width="10.85546875" customWidth="1"/>
    <col min="15118" max="15118" width="15" customWidth="1"/>
    <col min="15119" max="15119" width="12.85546875" customWidth="1"/>
    <col min="15120" max="15120" width="12.42578125" customWidth="1"/>
    <col min="15121" max="15121" width="13.42578125" customWidth="1"/>
    <col min="15362" max="15362" width="7.28515625" customWidth="1"/>
    <col min="15363" max="15363" width="25.85546875" customWidth="1"/>
    <col min="15364" max="15365" width="10.7109375" customWidth="1"/>
    <col min="15366" max="15366" width="11.140625" customWidth="1"/>
    <col min="15367" max="15367" width="8.140625" customWidth="1"/>
    <col min="15368" max="15368" width="11.5703125" customWidth="1"/>
    <col min="15369" max="15369" width="10.28515625" customWidth="1"/>
    <col min="15370" max="15370" width="14" customWidth="1"/>
    <col min="15371" max="15371" width="11.85546875" customWidth="1"/>
    <col min="15372" max="15372" width="10.85546875" customWidth="1"/>
    <col min="15374" max="15374" width="15" customWidth="1"/>
    <col min="15375" max="15375" width="12.85546875" customWidth="1"/>
    <col min="15376" max="15376" width="12.42578125" customWidth="1"/>
    <col min="15377" max="15377" width="13.42578125" customWidth="1"/>
    <col min="15618" max="15618" width="7.28515625" customWidth="1"/>
    <col min="15619" max="15619" width="25.85546875" customWidth="1"/>
    <col min="15620" max="15621" width="10.7109375" customWidth="1"/>
    <col min="15622" max="15622" width="11.140625" customWidth="1"/>
    <col min="15623" max="15623" width="8.140625" customWidth="1"/>
    <col min="15624" max="15624" width="11.5703125" customWidth="1"/>
    <col min="15625" max="15625" width="10.28515625" customWidth="1"/>
    <col min="15626" max="15626" width="14" customWidth="1"/>
    <col min="15627" max="15627" width="11.85546875" customWidth="1"/>
    <col min="15628" max="15628" width="10.85546875" customWidth="1"/>
    <col min="15630" max="15630" width="15" customWidth="1"/>
    <col min="15631" max="15631" width="12.85546875" customWidth="1"/>
    <col min="15632" max="15632" width="12.42578125" customWidth="1"/>
    <col min="15633" max="15633" width="13.42578125" customWidth="1"/>
    <col min="15874" max="15874" width="7.28515625" customWidth="1"/>
    <col min="15875" max="15875" width="25.85546875" customWidth="1"/>
    <col min="15876" max="15877" width="10.7109375" customWidth="1"/>
    <col min="15878" max="15878" width="11.140625" customWidth="1"/>
    <col min="15879" max="15879" width="8.140625" customWidth="1"/>
    <col min="15880" max="15880" width="11.5703125" customWidth="1"/>
    <col min="15881" max="15881" width="10.28515625" customWidth="1"/>
    <col min="15882" max="15882" width="14" customWidth="1"/>
    <col min="15883" max="15883" width="11.85546875" customWidth="1"/>
    <col min="15884" max="15884" width="10.85546875" customWidth="1"/>
    <col min="15886" max="15886" width="15" customWidth="1"/>
    <col min="15887" max="15887" width="12.85546875" customWidth="1"/>
    <col min="15888" max="15888" width="12.42578125" customWidth="1"/>
    <col min="15889" max="15889" width="13.42578125" customWidth="1"/>
    <col min="16130" max="16130" width="7.28515625" customWidth="1"/>
    <col min="16131" max="16131" width="25.85546875" customWidth="1"/>
    <col min="16132" max="16133" width="10.7109375" customWidth="1"/>
    <col min="16134" max="16134" width="11.140625" customWidth="1"/>
    <col min="16135" max="16135" width="8.140625" customWidth="1"/>
    <col min="16136" max="16136" width="11.5703125" customWidth="1"/>
    <col min="16137" max="16137" width="10.28515625" customWidth="1"/>
    <col min="16138" max="16138" width="14" customWidth="1"/>
    <col min="16139" max="16139" width="11.85546875" customWidth="1"/>
    <col min="16140" max="16140" width="10.85546875" customWidth="1"/>
    <col min="16142" max="16142" width="15" customWidth="1"/>
    <col min="16143" max="16143" width="12.85546875" customWidth="1"/>
    <col min="16144" max="16144" width="12.42578125" customWidth="1"/>
    <col min="16145" max="16145" width="13.42578125" customWidth="1"/>
  </cols>
  <sheetData>
    <row r="2" spans="2:18" x14ac:dyDescent="0.25">
      <c r="D2" s="362" t="s">
        <v>399</v>
      </c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</row>
    <row r="3" spans="2:18" x14ac:dyDescent="0.25"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2:18" ht="15.75" thickBot="1" x14ac:dyDescent="0.3">
      <c r="O4" s="239" t="s">
        <v>368</v>
      </c>
    </row>
    <row r="5" spans="2:18" ht="16.5" thickBot="1" x14ac:dyDescent="0.3">
      <c r="B5" s="363" t="s">
        <v>89</v>
      </c>
      <c r="C5" s="247" t="s">
        <v>357</v>
      </c>
      <c r="D5" s="366" t="s">
        <v>369</v>
      </c>
      <c r="E5" s="367"/>
      <c r="F5" s="368" t="s">
        <v>370</v>
      </c>
      <c r="G5" s="369"/>
      <c r="H5" s="370" t="s">
        <v>371</v>
      </c>
      <c r="I5" s="366" t="s">
        <v>372</v>
      </c>
      <c r="J5" s="369"/>
      <c r="K5" s="370" t="s">
        <v>373</v>
      </c>
      <c r="L5" s="372" t="s">
        <v>374</v>
      </c>
      <c r="M5" s="373"/>
      <c r="N5" s="370" t="s">
        <v>375</v>
      </c>
      <c r="O5" s="372" t="s">
        <v>376</v>
      </c>
      <c r="P5" s="373"/>
      <c r="Q5" s="360" t="s">
        <v>377</v>
      </c>
    </row>
    <row r="6" spans="2:18" ht="31.5" x14ac:dyDescent="0.25">
      <c r="B6" s="364"/>
      <c r="C6" s="248" t="s">
        <v>378</v>
      </c>
      <c r="D6" s="248" t="s">
        <v>13</v>
      </c>
      <c r="E6" s="248" t="s">
        <v>14</v>
      </c>
      <c r="F6" s="248" t="s">
        <v>379</v>
      </c>
      <c r="G6" s="249" t="s">
        <v>380</v>
      </c>
      <c r="H6" s="371"/>
      <c r="I6" s="250" t="s">
        <v>13</v>
      </c>
      <c r="J6" s="251" t="s">
        <v>14</v>
      </c>
      <c r="K6" s="371"/>
      <c r="L6" s="252" t="s">
        <v>13</v>
      </c>
      <c r="M6" s="253" t="s">
        <v>14</v>
      </c>
      <c r="N6" s="371"/>
      <c r="O6" s="254" t="s">
        <v>13</v>
      </c>
      <c r="P6" s="255" t="s">
        <v>14</v>
      </c>
      <c r="Q6" s="361"/>
    </row>
    <row r="7" spans="2:18" ht="16.5" thickBot="1" x14ac:dyDescent="0.3">
      <c r="B7" s="365"/>
      <c r="C7" s="215">
        <v>1</v>
      </c>
      <c r="D7" s="215">
        <v>2</v>
      </c>
      <c r="E7" s="215">
        <v>3</v>
      </c>
      <c r="F7" s="215">
        <v>4</v>
      </c>
      <c r="G7" s="215">
        <v>5</v>
      </c>
      <c r="H7" s="256">
        <v>6</v>
      </c>
      <c r="I7" s="215">
        <v>7</v>
      </c>
      <c r="J7" s="215">
        <v>8</v>
      </c>
      <c r="K7" s="215">
        <v>9</v>
      </c>
      <c r="L7" s="257">
        <v>10</v>
      </c>
      <c r="M7" s="257">
        <v>11</v>
      </c>
      <c r="N7" s="215">
        <v>12</v>
      </c>
      <c r="O7" s="257">
        <v>13</v>
      </c>
      <c r="P7" s="258">
        <v>14</v>
      </c>
      <c r="Q7" s="259">
        <v>15</v>
      </c>
      <c r="R7" s="260"/>
    </row>
    <row r="8" spans="2:18" ht="15.75" x14ac:dyDescent="0.25">
      <c r="B8" s="228">
        <v>1</v>
      </c>
      <c r="C8" s="229" t="s">
        <v>347</v>
      </c>
      <c r="D8" s="230">
        <v>15394</v>
      </c>
      <c r="E8" s="230">
        <v>25639</v>
      </c>
      <c r="F8" s="230">
        <v>14787</v>
      </c>
      <c r="G8" s="230">
        <v>8422</v>
      </c>
      <c r="H8" s="170">
        <v>5</v>
      </c>
      <c r="I8" s="231">
        <v>100</v>
      </c>
      <c r="J8" s="232">
        <v>250</v>
      </c>
      <c r="K8" s="147">
        <v>58.9</v>
      </c>
      <c r="L8" s="231">
        <v>350</v>
      </c>
      <c r="M8" s="231">
        <v>1119</v>
      </c>
      <c r="N8" s="171">
        <v>30</v>
      </c>
      <c r="O8" s="231">
        <v>264</v>
      </c>
      <c r="P8" s="232">
        <v>818</v>
      </c>
      <c r="Q8" s="233">
        <v>30</v>
      </c>
    </row>
    <row r="9" spans="2:18" ht="15.75" x14ac:dyDescent="0.25">
      <c r="B9" s="261"/>
      <c r="C9" s="145" t="s">
        <v>10</v>
      </c>
      <c r="D9" s="163"/>
      <c r="E9" s="163"/>
      <c r="F9" s="163" t="e">
        <f>#REF!+#REF!+#REF!+#REF!+F8+#REF!+#REF!+#REF!+#REF!+#REF!+#REF!+#REF!</f>
        <v>#REF!</v>
      </c>
      <c r="G9" s="163"/>
      <c r="H9" s="147"/>
      <c r="I9" s="147"/>
      <c r="J9" s="147"/>
      <c r="K9" s="147" t="e">
        <f>#REF!+#REF!+#REF!+#REF!+K8+#REF!+#REF!+#REF!+#REF!+#REF!+#REF!+#REF!</f>
        <v>#REF!</v>
      </c>
      <c r="L9" s="147" t="e">
        <f>#REF!+#REF!+#REF!+#REF!+L8+#REF!+#REF!+#REF!+#REF!+#REF!+#REF!+#REF!</f>
        <v>#REF!</v>
      </c>
      <c r="M9" s="147" t="e">
        <f>#REF!+#REF!+#REF!+#REF!+M8+#REF!+#REF!+#REF!+#REF!+#REF!+#REF!+#REF!</f>
        <v>#REF!</v>
      </c>
      <c r="N9" s="147"/>
      <c r="O9" s="147"/>
      <c r="P9" s="262"/>
      <c r="Q9" s="233"/>
    </row>
    <row r="12" spans="2:18" ht="18.75" x14ac:dyDescent="0.25">
      <c r="C12" s="303" t="s">
        <v>401</v>
      </c>
      <c r="D12" s="303"/>
      <c r="E12" s="303"/>
      <c r="F12" s="303"/>
      <c r="G12" s="303"/>
      <c r="H12" s="303"/>
      <c r="I12" s="303"/>
      <c r="J12" s="303"/>
      <c r="K12" s="303"/>
      <c r="L12" s="303"/>
      <c r="M12" s="303"/>
    </row>
  </sheetData>
  <mergeCells count="12">
    <mergeCell ref="Q5:Q6"/>
    <mergeCell ref="C12:M12"/>
    <mergeCell ref="D2:O2"/>
    <mergeCell ref="B5:B7"/>
    <mergeCell ref="D5:E5"/>
    <mergeCell ref="F5:G5"/>
    <mergeCell ref="H5:H6"/>
    <mergeCell ref="I5:J5"/>
    <mergeCell ref="K5:K6"/>
    <mergeCell ref="L5:M5"/>
    <mergeCell ref="N5:N6"/>
    <mergeCell ref="O5:P5"/>
  </mergeCells>
  <pageMargins left="0.25" right="0.25" top="0.75" bottom="0.75" header="0.3" footer="0.3"/>
  <pageSetup paperSize="9" scale="80" orientation="landscape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2026-01-20T07:13:35Z</cp:lastPrinted>
  <dcterms:created xsi:type="dcterms:W3CDTF">2015-06-05T18:19:34Z</dcterms:created>
  <dcterms:modified xsi:type="dcterms:W3CDTF">2026-01-20T07:13:42Z</dcterms:modified>
</cp:coreProperties>
</file>